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DP Information" sheetId="1" r:id="rId1"/>
    <sheet name="MMC's Individually" sheetId="2" r:id="rId2"/>
  </sheets>
  <definedNames>
    <definedName name="_xlnm.Print_Area" localSheetId="0">'IDP Information'!$A$26:$N$51</definedName>
  </definedNames>
  <calcPr calcId="125725"/>
</workbook>
</file>

<file path=xl/calcChain.xml><?xml version="1.0" encoding="utf-8"?>
<calcChain xmlns="http://schemas.openxmlformats.org/spreadsheetml/2006/main">
  <c r="G754" i="2"/>
  <c r="M47" i="1"/>
  <c r="H47"/>
  <c r="F47"/>
  <c r="E47"/>
  <c r="C47"/>
  <c r="B47"/>
  <c r="N46"/>
  <c r="N45"/>
  <c r="C22" s="1"/>
  <c r="M22" s="1"/>
  <c r="N44"/>
  <c r="N43"/>
  <c r="C20" s="1"/>
  <c r="L43"/>
  <c r="K43"/>
  <c r="N42"/>
  <c r="N40"/>
  <c r="C17" s="1"/>
  <c r="M17" s="1"/>
  <c r="L39"/>
  <c r="K39"/>
  <c r="J38"/>
  <c r="J47" s="1"/>
  <c r="I38"/>
  <c r="I47" s="1"/>
  <c r="G38"/>
  <c r="G47" s="1"/>
  <c r="D38"/>
  <c r="D47" s="1"/>
  <c r="B38"/>
  <c r="N37"/>
  <c r="C14" s="1"/>
  <c r="M14" s="1"/>
  <c r="N36"/>
  <c r="C13" s="1"/>
  <c r="L36"/>
  <c r="K36"/>
  <c r="L34"/>
  <c r="K34"/>
  <c r="N33"/>
  <c r="C10" s="1"/>
  <c r="M10" s="1"/>
  <c r="L32"/>
  <c r="K32"/>
  <c r="N32" s="1"/>
  <c r="C9" s="1"/>
  <c r="M9" s="1"/>
  <c r="N30"/>
  <c r="L29"/>
  <c r="K29"/>
  <c r="L24"/>
  <c r="K24"/>
  <c r="I24"/>
  <c r="H24"/>
  <c r="G24"/>
  <c r="F24"/>
  <c r="E24"/>
  <c r="M21"/>
  <c r="F19"/>
  <c r="C19"/>
  <c r="M18"/>
  <c r="B15"/>
  <c r="B24" s="1"/>
  <c r="J13"/>
  <c r="J24" s="1"/>
  <c r="D13"/>
  <c r="D24" s="1"/>
  <c r="M12"/>
  <c r="M8"/>
  <c r="C7"/>
  <c r="M7" s="1"/>
  <c r="N34" l="1"/>
  <c r="C11" s="1"/>
  <c r="M11" s="1"/>
  <c r="M13"/>
  <c r="L47"/>
  <c r="N39"/>
  <c r="C16" s="1"/>
  <c r="M16" s="1"/>
  <c r="M19"/>
  <c r="N29"/>
  <c r="C6" s="1"/>
  <c r="K47"/>
  <c r="M49" s="1"/>
  <c r="M51" s="1"/>
  <c r="N38"/>
  <c r="C15" s="1"/>
  <c r="M15" s="1"/>
  <c r="M6" l="1"/>
  <c r="M24" s="1"/>
  <c r="C24"/>
  <c r="N47"/>
</calcChain>
</file>

<file path=xl/sharedStrings.xml><?xml version="1.0" encoding="utf-8"?>
<sst xmlns="http://schemas.openxmlformats.org/spreadsheetml/2006/main" count="2829" uniqueCount="87">
  <si>
    <t>Disclosures Concerning Councillors, Director and Senior Officials for the period 01 July 2009 to 30 June 2010.</t>
  </si>
  <si>
    <t xml:space="preserve"> </t>
  </si>
  <si>
    <t>Other Senior Managers (List Individually)</t>
  </si>
  <si>
    <t>Description</t>
  </si>
  <si>
    <t>Mayor</t>
  </si>
  <si>
    <t>Executive Councillors (List Individually)</t>
  </si>
  <si>
    <t>Municipal Manager</t>
  </si>
  <si>
    <t>Chief Financial Officer</t>
  </si>
  <si>
    <t>Chief Operating Officer</t>
  </si>
  <si>
    <t>Executive  Manager: Political Office</t>
  </si>
  <si>
    <t>Executive  Manager: Social Services</t>
  </si>
  <si>
    <t>Executive  Manager: Corporate Support Services</t>
  </si>
  <si>
    <t>Executive  Manager: Integrated Environmental Management</t>
  </si>
  <si>
    <t>Executive  Manager: Economic Development</t>
  </si>
  <si>
    <t>Executive  Manager: Infrustructure Services</t>
  </si>
  <si>
    <t>Total</t>
  </si>
  <si>
    <t>Salaries and Wages R'000</t>
  </si>
  <si>
    <t xml:space="preserve">   Normal</t>
  </si>
  <si>
    <t xml:space="preserve">   Overtime</t>
  </si>
  <si>
    <t>Contributions R'000</t>
  </si>
  <si>
    <t xml:space="preserve">   Pensions</t>
  </si>
  <si>
    <t xml:space="preserve">   Medical Aid</t>
  </si>
  <si>
    <t xml:space="preserve">   Other (uif, salga etc.)</t>
  </si>
  <si>
    <t>Allowances R'000</t>
  </si>
  <si>
    <t xml:space="preserve">   Travel and Motor Car</t>
  </si>
  <si>
    <t xml:space="preserve">   Accommodation</t>
  </si>
  <si>
    <t xml:space="preserve">   Subsistance</t>
  </si>
  <si>
    <t>Housing Benefits and Allowances R'000</t>
  </si>
  <si>
    <t>Loans and Advances R'000</t>
  </si>
  <si>
    <t>Other Benefits and Allowances R'000</t>
  </si>
  <si>
    <t xml:space="preserve">   Performance and Annual Bonus</t>
  </si>
  <si>
    <t xml:space="preserve">  Cell phone Allowance</t>
  </si>
  <si>
    <t>Arrears Owed to Municipality R'000</t>
  </si>
  <si>
    <t>Total Cost</t>
  </si>
  <si>
    <t>Speaker</t>
  </si>
  <si>
    <t>Chief Whip</t>
  </si>
  <si>
    <t>MMC: Governance</t>
  </si>
  <si>
    <t xml:space="preserve">MMC: Roads and Transport </t>
  </si>
  <si>
    <t>MMC: Health and Clinic Services</t>
  </si>
  <si>
    <t>MMC: Local and Economic Development</t>
  </si>
  <si>
    <t>MMC: Environmental Management</t>
  </si>
  <si>
    <t>MMC: Finance</t>
  </si>
  <si>
    <t>MMC: Sports and Recreation</t>
  </si>
  <si>
    <t>MMC: Infrastructure</t>
  </si>
  <si>
    <t>MMC:Human Settlement</t>
  </si>
  <si>
    <t>MMC: Community Safety</t>
  </si>
  <si>
    <t>Date</t>
  </si>
  <si>
    <t>Doc type</t>
  </si>
  <si>
    <t>Name</t>
  </si>
  <si>
    <t>LINE ITEM</t>
  </si>
  <si>
    <t>Doc no</t>
  </si>
  <si>
    <t>Amount</t>
  </si>
  <si>
    <t>Balance</t>
  </si>
  <si>
    <t>Salary journ</t>
  </si>
  <si>
    <t>001-CLR-CR</t>
  </si>
  <si>
    <t>9453504 MOEKETSI</t>
  </si>
  <si>
    <t>1613 MAYORAL COMMITTEE BASIC ALLOWANCE</t>
  </si>
  <si>
    <t>031-CLR-CR</t>
  </si>
  <si>
    <t>1625 MAYORAL COMMITTEE TRANSPORT ALLOWANCE</t>
  </si>
  <si>
    <t>040-CLR-CR</t>
  </si>
  <si>
    <t>1614 MAYORAL COMMITTEE TELEPHONE ALLOWANCE</t>
  </si>
  <si>
    <t>001-CLR</t>
  </si>
  <si>
    <t>031-CLR</t>
  </si>
  <si>
    <t>040-CLR</t>
  </si>
  <si>
    <t>127-CR</t>
  </si>
  <si>
    <t>1621 MAYORAL COMMITTEE PENSION FUND ALLOWANCE</t>
  </si>
  <si>
    <t>1622 MAYORAL COMMITTEE COUNCIL:PENSION FUND C</t>
  </si>
  <si>
    <t>9466703 KHUZWAYO</t>
  </si>
  <si>
    <t>204-CLR</t>
  </si>
  <si>
    <t>1618 MAYORAL COMMITTEE HOUSING ALLOWANCE</t>
  </si>
  <si>
    <t>9466908 DUBE S</t>
  </si>
  <si>
    <t>9489819 BHAYAT F</t>
  </si>
  <si>
    <t>9511105 NTAMANE</t>
  </si>
  <si>
    <t>201-CLR</t>
  </si>
  <si>
    <t>9515208 CALDEIRA</t>
  </si>
  <si>
    <t>9515704 FRIEDMAN</t>
  </si>
  <si>
    <t>9515909 LETSIE S</t>
  </si>
  <si>
    <t>9516107 MAKOLA I</t>
  </si>
  <si>
    <t>9524509 MATHE M</t>
  </si>
  <si>
    <t>9527702 THOBELA</t>
  </si>
  <si>
    <t>9551409 MOSETLE</t>
  </si>
  <si>
    <t>Cash jnl</t>
  </si>
  <si>
    <t>Journal</t>
  </si>
  <si>
    <t>RE ALL VOTE/NO:GN591</t>
  </si>
  <si>
    <t>S000000056</t>
  </si>
  <si>
    <t>RE-ALLOC VOTE NUMBER</t>
  </si>
  <si>
    <t>S000000050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</si>
</sst>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43" fontId="0" fillId="0" borderId="0" xfId="0" applyNumberFormat="1"/>
    <xf numFmtId="43" fontId="0" fillId="2" borderId="0" xfId="0" applyNumberFormat="1" applyFill="1"/>
    <xf numFmtId="43" fontId="0" fillId="0" borderId="0" xfId="0" applyNumberFormat="1" applyAlignment="1">
      <alignment wrapText="1"/>
    </xf>
    <xf numFmtId="43" fontId="2" fillId="0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3" borderId="1" xfId="0" applyNumberFormat="1" applyFill="1" applyBorder="1" applyAlignment="1">
      <alignment wrapText="1"/>
    </xf>
    <xf numFmtId="43" fontId="2" fillId="0" borderId="0" xfId="0" applyNumberFormat="1" applyFont="1" applyFill="1" applyAlignment="1">
      <alignment wrapText="1"/>
    </xf>
    <xf numFmtId="0" fontId="2" fillId="4" borderId="0" xfId="0" applyFont="1" applyFill="1"/>
    <xf numFmtId="43" fontId="0" fillId="4" borderId="0" xfId="0" applyNumberFormat="1" applyFill="1"/>
    <xf numFmtId="43" fontId="2" fillId="4" borderId="0" xfId="0" applyNumberFormat="1" applyFont="1" applyFill="1"/>
    <xf numFmtId="0" fontId="0" fillId="4" borderId="0" xfId="0" applyFill="1"/>
    <xf numFmtId="43" fontId="2" fillId="0" borderId="0" xfId="0" applyNumberFormat="1" applyFont="1"/>
    <xf numFmtId="43" fontId="0" fillId="0" borderId="0" xfId="0" applyNumberFormat="1" applyFont="1"/>
    <xf numFmtId="0" fontId="4" fillId="0" borderId="0" xfId="0" applyFont="1"/>
    <xf numFmtId="43" fontId="4" fillId="0" borderId="0" xfId="0" applyNumberFormat="1" applyFont="1"/>
    <xf numFmtId="43" fontId="1" fillId="0" borderId="0" xfId="0" applyNumberFormat="1" applyFont="1"/>
    <xf numFmtId="0" fontId="2" fillId="5" borderId="3" xfId="0" applyFont="1" applyFill="1" applyBorder="1"/>
    <xf numFmtId="0" fontId="0" fillId="5" borderId="4" xfId="0" applyFill="1" applyBorder="1"/>
    <xf numFmtId="43" fontId="0" fillId="0" borderId="1" xfId="0" applyNumberFormat="1" applyFill="1" applyBorder="1" applyAlignment="1">
      <alignment wrapText="1"/>
    </xf>
    <xf numFmtId="43" fontId="2" fillId="0" borderId="1" xfId="0" applyNumberFormat="1" applyFont="1" applyBorder="1" applyAlignment="1">
      <alignment wrapText="1"/>
    </xf>
    <xf numFmtId="43" fontId="0" fillId="0" borderId="5" xfId="0" applyNumberFormat="1" applyFill="1" applyBorder="1" applyAlignment="1">
      <alignment wrapText="1"/>
    </xf>
    <xf numFmtId="43" fontId="5" fillId="4" borderId="0" xfId="0" applyNumberFormat="1" applyFont="1" applyFill="1"/>
    <xf numFmtId="43" fontId="0" fillId="4" borderId="0" xfId="0" applyNumberFormat="1" applyFont="1" applyFill="1"/>
    <xf numFmtId="43" fontId="5" fillId="0" borderId="0" xfId="0" applyNumberFormat="1" applyFont="1"/>
    <xf numFmtId="43" fontId="0" fillId="0" borderId="0" xfId="0" applyNumberFormat="1" applyFill="1"/>
    <xf numFmtId="43" fontId="0" fillId="0" borderId="0" xfId="0" applyNumberFormat="1" applyFont="1" applyFill="1"/>
    <xf numFmtId="43" fontId="5" fillId="0" borderId="0" xfId="0" applyNumberFormat="1" applyFont="1" applyFill="1"/>
    <xf numFmtId="43" fontId="6" fillId="0" borderId="0" xfId="0" applyNumberFormat="1" applyFont="1"/>
    <xf numFmtId="43" fontId="7" fillId="0" borderId="0" xfId="0" applyNumberFormat="1" applyFont="1"/>
    <xf numFmtId="43" fontId="6" fillId="0" borderId="0" xfId="0" applyNumberFormat="1" applyFont="1" applyFill="1"/>
    <xf numFmtId="43" fontId="2" fillId="0" borderId="6" xfId="0" applyNumberFormat="1" applyFont="1" applyBorder="1"/>
    <xf numFmtId="0" fontId="3" fillId="0" borderId="0" xfId="0" applyFont="1" applyAlignment="1">
      <alignment horizontal="center"/>
    </xf>
    <xf numFmtId="43" fontId="0" fillId="3" borderId="1" xfId="0" applyNumberFormat="1" applyFill="1" applyBorder="1" applyAlignment="1">
      <alignment horizontal="center" wrapText="1"/>
    </xf>
    <xf numFmtId="43" fontId="3" fillId="5" borderId="2" xfId="0" applyNumberFormat="1" applyFont="1" applyFill="1" applyBorder="1" applyAlignment="1">
      <alignment horizontal="center" wrapText="1"/>
    </xf>
  </cellXfs>
  <cellStyles count="7"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2"/>
  <sheetViews>
    <sheetView tabSelected="1" topLeftCell="B1" workbookViewId="0">
      <selection activeCell="G14" sqref="G14"/>
    </sheetView>
  </sheetViews>
  <sheetFormatPr defaultRowHeight="15"/>
  <cols>
    <col min="1" max="1" width="25.42578125" customWidth="1"/>
    <col min="2" max="2" width="14" style="2" customWidth="1"/>
    <col min="3" max="3" width="14" style="3" customWidth="1"/>
    <col min="4" max="12" width="14" style="2" customWidth="1"/>
    <col min="13" max="13" width="14.42578125" style="5" customWidth="1"/>
    <col min="14" max="14" width="16" style="1" customWidth="1"/>
    <col min="15" max="15" width="18.5703125" customWidth="1"/>
  </cols>
  <sheetData>
    <row r="1" spans="1:14" ht="19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3" spans="1:14" ht="16.5" customHeight="1">
      <c r="F3" s="4" t="s">
        <v>1</v>
      </c>
      <c r="G3" s="37" t="s">
        <v>2</v>
      </c>
      <c r="H3" s="37"/>
      <c r="I3" s="37"/>
      <c r="J3" s="37"/>
      <c r="K3" s="37"/>
      <c r="L3" s="37"/>
    </row>
    <row r="4" spans="1:14" ht="76.5" customHeight="1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1" t="s">
        <v>15</v>
      </c>
    </row>
    <row r="5" spans="1:14" s="15" customFormat="1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</row>
    <row r="6" spans="1:14">
      <c r="A6" t="s">
        <v>17</v>
      </c>
      <c r="B6" s="2">
        <v>360805.21</v>
      </c>
      <c r="C6" s="3">
        <f>N29</f>
        <v>3304409.9099999997</v>
      </c>
      <c r="D6" s="2">
        <v>965457</v>
      </c>
      <c r="E6" s="2">
        <v>752316.75</v>
      </c>
      <c r="F6" s="2">
        <v>903270.48</v>
      </c>
      <c r="G6" s="2">
        <v>698120.64</v>
      </c>
      <c r="H6" s="2">
        <v>735446.4</v>
      </c>
      <c r="I6" s="2">
        <v>805980</v>
      </c>
      <c r="J6" s="2">
        <v>717169</v>
      </c>
      <c r="K6" s="2">
        <v>627604.07999999996</v>
      </c>
      <c r="L6" s="2">
        <v>881190.40000000002</v>
      </c>
      <c r="M6" s="5">
        <f>SUM(C6:L6)</f>
        <v>10390964.66</v>
      </c>
    </row>
    <row r="7" spans="1:14">
      <c r="A7" t="s">
        <v>18</v>
      </c>
      <c r="B7" s="2">
        <v>0</v>
      </c>
      <c r="C7" s="3">
        <f>N30</f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5">
        <f t="shared" ref="M7:M22" si="0">SUM(C7:L7)</f>
        <v>0</v>
      </c>
    </row>
    <row r="8" spans="1:14" s="15" customFormat="1">
      <c r="A8" s="12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2"/>
    </row>
    <row r="9" spans="1:14">
      <c r="A9" t="s">
        <v>20</v>
      </c>
      <c r="B9" s="2">
        <v>54120.84</v>
      </c>
      <c r="C9" s="3">
        <f>N32</f>
        <v>489413.89</v>
      </c>
      <c r="D9" s="2">
        <v>72409.56</v>
      </c>
      <c r="E9" s="2">
        <v>57254.64</v>
      </c>
      <c r="F9" s="2">
        <v>0</v>
      </c>
      <c r="G9" s="2">
        <v>52359.360000000001</v>
      </c>
      <c r="H9" s="2">
        <v>0</v>
      </c>
      <c r="I9" s="2">
        <v>0</v>
      </c>
      <c r="J9" s="2">
        <v>157777.32</v>
      </c>
      <c r="K9" s="2">
        <v>138072.84</v>
      </c>
      <c r="L9" s="2">
        <v>0</v>
      </c>
      <c r="M9" s="5">
        <f>SUM(C9:L9)</f>
        <v>967287.61</v>
      </c>
    </row>
    <row r="10" spans="1:14">
      <c r="A10" t="s">
        <v>21</v>
      </c>
      <c r="B10" s="2">
        <v>17280</v>
      </c>
      <c r="C10" s="3">
        <f t="shared" ref="C10:C11" si="1">N33</f>
        <v>109440</v>
      </c>
      <c r="D10" s="2">
        <v>0</v>
      </c>
      <c r="E10" s="2">
        <v>42053.34</v>
      </c>
      <c r="F10" s="2">
        <v>0</v>
      </c>
      <c r="G10" s="2">
        <v>0</v>
      </c>
      <c r="H10" s="2">
        <v>20170.8</v>
      </c>
      <c r="I10" s="2">
        <v>0</v>
      </c>
      <c r="J10" s="2">
        <v>16149.6</v>
      </c>
      <c r="K10" s="2">
        <v>0</v>
      </c>
      <c r="L10" s="2">
        <v>23439.599999999999</v>
      </c>
      <c r="M10" s="5">
        <f t="shared" si="0"/>
        <v>211253.34</v>
      </c>
    </row>
    <row r="11" spans="1:14">
      <c r="A11" t="s">
        <v>22</v>
      </c>
      <c r="B11" s="2">
        <v>1497.36</v>
      </c>
      <c r="C11" s="3">
        <f t="shared" si="1"/>
        <v>18928.760000000002</v>
      </c>
      <c r="D11" s="2">
        <v>1542.36</v>
      </c>
      <c r="E11" s="2">
        <v>1542.36</v>
      </c>
      <c r="F11" s="2">
        <v>1542.36</v>
      </c>
      <c r="G11" s="2">
        <v>1542.36</v>
      </c>
      <c r="H11" s="2">
        <v>1542.36</v>
      </c>
      <c r="I11" s="2">
        <v>1542.36</v>
      </c>
      <c r="J11" s="2">
        <v>1542.36</v>
      </c>
      <c r="K11" s="2">
        <v>1542.36</v>
      </c>
      <c r="L11" s="2">
        <v>1542.36</v>
      </c>
      <c r="M11" s="5">
        <f t="shared" si="0"/>
        <v>32810.000000000007</v>
      </c>
    </row>
    <row r="12" spans="1:14" s="15" customFormat="1">
      <c r="A12" s="12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 t="shared" si="0"/>
        <v>0</v>
      </c>
      <c r="N12" s="12"/>
    </row>
    <row r="13" spans="1:14">
      <c r="A13" t="s">
        <v>24</v>
      </c>
      <c r="B13" s="2">
        <v>144069</v>
      </c>
      <c r="C13" s="3">
        <f>N36</f>
        <v>1307683.0399999998</v>
      </c>
      <c r="D13" s="2">
        <f>144000</f>
        <v>144000</v>
      </c>
      <c r="E13" s="2">
        <v>198921.87</v>
      </c>
      <c r="F13" s="2">
        <v>72000</v>
      </c>
      <c r="G13" s="2">
        <v>187500</v>
      </c>
      <c r="H13" s="2">
        <v>182362.8</v>
      </c>
      <c r="I13" s="2">
        <v>132000</v>
      </c>
      <c r="J13" s="2">
        <f>46884+7508</f>
        <v>54392</v>
      </c>
      <c r="K13" s="2">
        <v>120000</v>
      </c>
      <c r="L13" s="2">
        <v>33350</v>
      </c>
      <c r="M13" s="5">
        <f t="shared" si="0"/>
        <v>2432209.71</v>
      </c>
    </row>
    <row r="14" spans="1:14">
      <c r="A14" t="s">
        <v>25</v>
      </c>
      <c r="B14" s="2">
        <v>0</v>
      </c>
      <c r="C14" s="3">
        <f t="shared" ref="C14:C17" si="2">N37</f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5">
        <f t="shared" si="0"/>
        <v>0</v>
      </c>
    </row>
    <row r="15" spans="1:14">
      <c r="A15" t="s">
        <v>26</v>
      </c>
      <c r="B15" s="2">
        <f>11621.12-11621.12</f>
        <v>0</v>
      </c>
      <c r="C15" s="3">
        <f t="shared" si="2"/>
        <v>500</v>
      </c>
      <c r="D15" s="2">
        <v>17353.21</v>
      </c>
      <c r="E15" s="2">
        <v>0</v>
      </c>
      <c r="F15" s="2">
        <v>0</v>
      </c>
      <c r="G15" s="2">
        <v>1320</v>
      </c>
      <c r="H15" s="2">
        <v>220</v>
      </c>
      <c r="I15" s="2">
        <v>3000</v>
      </c>
      <c r="J15" s="2">
        <v>220</v>
      </c>
      <c r="K15" s="2">
        <v>220</v>
      </c>
      <c r="L15" s="2">
        <v>0</v>
      </c>
      <c r="M15" s="5">
        <f t="shared" si="0"/>
        <v>22833.21</v>
      </c>
    </row>
    <row r="16" spans="1:14" s="1" customFormat="1">
      <c r="A16" s="1" t="s">
        <v>27</v>
      </c>
      <c r="B16" s="16"/>
      <c r="C16" s="3">
        <f t="shared" si="2"/>
        <v>44640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0</v>
      </c>
      <c r="L16" s="16">
        <v>0</v>
      </c>
      <c r="M16" s="5">
        <f t="shared" si="0"/>
        <v>44640</v>
      </c>
    </row>
    <row r="17" spans="1:15" s="1" customFormat="1">
      <c r="A17" s="1" t="s">
        <v>28</v>
      </c>
      <c r="B17" s="16"/>
      <c r="C17" s="3">
        <f t="shared" si="2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0</v>
      </c>
      <c r="L17" s="16">
        <v>0</v>
      </c>
      <c r="M17" s="5">
        <f t="shared" si="0"/>
        <v>0</v>
      </c>
    </row>
    <row r="18" spans="1:15" s="12" customFormat="1">
      <c r="A18" s="12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f t="shared" si="0"/>
        <v>0</v>
      </c>
    </row>
    <row r="19" spans="1:15">
      <c r="A19" t="s">
        <v>30</v>
      </c>
      <c r="B19" s="2">
        <v>0</v>
      </c>
      <c r="C19" s="3">
        <f>N42</f>
        <v>0</v>
      </c>
      <c r="D19" s="2">
        <v>128935.8</v>
      </c>
      <c r="E19" s="2">
        <v>94553.19</v>
      </c>
      <c r="F19" s="2">
        <f>94553.19+75272.54</f>
        <v>169825.72999999998</v>
      </c>
      <c r="G19" s="2">
        <v>0</v>
      </c>
      <c r="H19" s="2">
        <v>131323.5</v>
      </c>
      <c r="I19" s="2">
        <v>84422.25</v>
      </c>
      <c r="J19" s="17">
        <v>0</v>
      </c>
      <c r="K19" s="17">
        <v>29603.41</v>
      </c>
      <c r="L19" s="17">
        <v>0</v>
      </c>
      <c r="M19" s="5">
        <f t="shared" si="0"/>
        <v>638663.88</v>
      </c>
    </row>
    <row r="20" spans="1:15">
      <c r="A20" t="s">
        <v>31</v>
      </c>
      <c r="B20" s="2">
        <v>34248</v>
      </c>
      <c r="C20" s="3">
        <f>N43</f>
        <v>210251.41999999998</v>
      </c>
      <c r="J20" s="17"/>
      <c r="K20" s="17"/>
      <c r="L20" s="17"/>
    </row>
    <row r="21" spans="1:15">
      <c r="M21" s="5">
        <f t="shared" si="0"/>
        <v>0</v>
      </c>
    </row>
    <row r="22" spans="1:15">
      <c r="A22" s="1" t="s">
        <v>32</v>
      </c>
      <c r="B22" s="2">
        <v>0</v>
      </c>
      <c r="C22" s="3">
        <f>N45</f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M22" s="5">
        <f t="shared" si="0"/>
        <v>0</v>
      </c>
    </row>
    <row r="24" spans="1:15" s="18" customFormat="1">
      <c r="A24" s="18" t="s">
        <v>33</v>
      </c>
      <c r="B24" s="19">
        <f t="shared" ref="B24:D24" si="3">SUM(B5:B23)</f>
        <v>612020.41</v>
      </c>
      <c r="C24" s="19">
        <f t="shared" si="3"/>
        <v>5485267.0199999996</v>
      </c>
      <c r="D24" s="19">
        <f t="shared" si="3"/>
        <v>1329697.93</v>
      </c>
      <c r="E24" s="19">
        <f>SUM(E5:E23)</f>
        <v>1146642.1499999999</v>
      </c>
      <c r="F24" s="19">
        <f t="shared" ref="F24:M24" si="4">SUM(F5:F23)</f>
        <v>1146638.5699999998</v>
      </c>
      <c r="G24" s="19">
        <f t="shared" si="4"/>
        <v>940842.36</v>
      </c>
      <c r="H24" s="19">
        <f t="shared" si="4"/>
        <v>1071065.8600000001</v>
      </c>
      <c r="I24" s="19">
        <f t="shared" si="4"/>
        <v>1026944.61</v>
      </c>
      <c r="J24" s="19">
        <f t="shared" si="4"/>
        <v>947250.28</v>
      </c>
      <c r="K24" s="19">
        <f t="shared" si="4"/>
        <v>917042.69</v>
      </c>
      <c r="L24" s="19">
        <f t="shared" si="4"/>
        <v>939522.36</v>
      </c>
      <c r="M24" s="19">
        <f t="shared" si="4"/>
        <v>14740662.410000002</v>
      </c>
    </row>
    <row r="25" spans="1:15">
      <c r="B25" s="20"/>
    </row>
    <row r="26" spans="1:15" s="22" customFormat="1" ht="45.75" customHeight="1" thickBot="1">
      <c r="A26" s="38" t="s">
        <v>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1"/>
    </row>
    <row r="27" spans="1:15" ht="45.75" customHeight="1">
      <c r="A27" s="6" t="s">
        <v>3</v>
      </c>
      <c r="B27" s="7" t="s">
        <v>34</v>
      </c>
      <c r="C27" s="23" t="s">
        <v>35</v>
      </c>
      <c r="D27" s="9" t="s">
        <v>36</v>
      </c>
      <c r="E27" s="9" t="s">
        <v>37</v>
      </c>
      <c r="F27" s="9" t="s">
        <v>38</v>
      </c>
      <c r="G27" s="9" t="s">
        <v>39</v>
      </c>
      <c r="H27" s="9" t="s">
        <v>40</v>
      </c>
      <c r="I27" s="9" t="s">
        <v>41</v>
      </c>
      <c r="J27" s="9" t="s">
        <v>42</v>
      </c>
      <c r="K27" s="9" t="s">
        <v>43</v>
      </c>
      <c r="L27" s="9" t="s">
        <v>44</v>
      </c>
      <c r="M27" s="9" t="s">
        <v>45</v>
      </c>
      <c r="N27" s="24" t="s">
        <v>15</v>
      </c>
      <c r="O27" s="25"/>
    </row>
    <row r="28" spans="1:15" s="15" customFormat="1" ht="17.25" customHeight="1">
      <c r="A28" s="12" t="s">
        <v>16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6"/>
      <c r="M28" s="27"/>
      <c r="N28" s="12"/>
    </row>
    <row r="29" spans="1:15" s="2" customFormat="1" ht="17.25" customHeight="1">
      <c r="A29" s="2" t="s">
        <v>17</v>
      </c>
      <c r="B29" s="2">
        <v>285641.75</v>
      </c>
      <c r="C29" s="2">
        <v>213733.96999999997</v>
      </c>
      <c r="D29" s="2">
        <v>281873.03999999998</v>
      </c>
      <c r="E29" s="2">
        <v>208019.24</v>
      </c>
      <c r="F29" s="2">
        <v>266846.98</v>
      </c>
      <c r="G29" s="2">
        <v>281873.03999999998</v>
      </c>
      <c r="H29" s="2">
        <v>266846.98</v>
      </c>
      <c r="I29" s="2">
        <v>281873.03999999998</v>
      </c>
      <c r="J29" s="2">
        <v>266846.98</v>
      </c>
      <c r="K29" s="2">
        <f>266846.98+177897</f>
        <v>444743.98</v>
      </c>
      <c r="L29" s="28">
        <f>266846.98+19974.86</f>
        <v>286821.83999999997</v>
      </c>
      <c r="M29" s="17">
        <v>219289.07</v>
      </c>
      <c r="N29" s="16">
        <f>SUM(B29:M29)</f>
        <v>3304409.9099999997</v>
      </c>
    </row>
    <row r="30" spans="1:15" s="2" customFormat="1" ht="17.25" customHeight="1">
      <c r="A30" s="2" t="s">
        <v>18</v>
      </c>
      <c r="B30" s="2">
        <v>0</v>
      </c>
      <c r="C30" s="2">
        <v>0</v>
      </c>
      <c r="D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8">
        <v>0</v>
      </c>
      <c r="M30" s="17">
        <v>0</v>
      </c>
      <c r="N30" s="16">
        <f>SUM(B30:M30)</f>
        <v>0</v>
      </c>
    </row>
    <row r="31" spans="1:15" s="13" customFormat="1" ht="17.25" customHeight="1">
      <c r="A31" s="14" t="s">
        <v>19</v>
      </c>
      <c r="L31" s="26"/>
      <c r="M31" s="27"/>
      <c r="N31" s="14"/>
      <c r="O31" s="2"/>
    </row>
    <row r="32" spans="1:15" s="2" customFormat="1" ht="17.25" customHeight="1">
      <c r="A32" s="2" t="s">
        <v>20</v>
      </c>
      <c r="B32" s="2">
        <v>42846.239999999998</v>
      </c>
      <c r="C32" s="29">
        <v>28000.719999999998</v>
      </c>
      <c r="D32" s="2">
        <v>42280.92</v>
      </c>
      <c r="E32" s="2">
        <v>30296.91</v>
      </c>
      <c r="F32" s="2">
        <v>40027.08</v>
      </c>
      <c r="G32" s="2">
        <v>42280.92</v>
      </c>
      <c r="H32" s="2">
        <v>40027.08</v>
      </c>
      <c r="I32" s="2">
        <v>42280.92</v>
      </c>
      <c r="J32" s="2">
        <v>40027.08</v>
      </c>
      <c r="K32" s="2">
        <f>40027.08+26684.22</f>
        <v>66711.3</v>
      </c>
      <c r="L32" s="28">
        <f>40027.08+2620.62</f>
        <v>42647.700000000004</v>
      </c>
      <c r="M32" s="30">
        <v>31987.02</v>
      </c>
      <c r="N32" s="16">
        <f>SUM(B32:M32)</f>
        <v>489413.89</v>
      </c>
    </row>
    <row r="33" spans="1:15" s="2" customFormat="1" ht="17.25" customHeight="1">
      <c r="A33" s="2" t="s">
        <v>21</v>
      </c>
      <c r="B33" s="2">
        <v>17280</v>
      </c>
      <c r="C33" s="29">
        <v>23040</v>
      </c>
      <c r="D33" s="2">
        <v>0</v>
      </c>
      <c r="F33" s="2">
        <v>17280</v>
      </c>
      <c r="G33" s="2">
        <v>0</v>
      </c>
      <c r="H33" s="2">
        <v>17280</v>
      </c>
      <c r="I33" s="2">
        <v>0</v>
      </c>
      <c r="J33" s="2">
        <v>17280</v>
      </c>
      <c r="K33" s="2">
        <v>17280</v>
      </c>
      <c r="L33" s="28">
        <v>0</v>
      </c>
      <c r="M33" s="30">
        <v>0</v>
      </c>
      <c r="N33" s="16">
        <f t="shared" ref="N33:N46" si="5">SUM(B33:M33)</f>
        <v>109440</v>
      </c>
    </row>
    <row r="34" spans="1:15" s="2" customFormat="1" ht="17.25" customHeight="1">
      <c r="A34" s="2" t="s">
        <v>22</v>
      </c>
      <c r="B34" s="2">
        <v>1497.36</v>
      </c>
      <c r="C34" s="29">
        <v>1958.6799999999998</v>
      </c>
      <c r="D34" s="2">
        <v>1497.36</v>
      </c>
      <c r="E34" s="2">
        <v>1123.02</v>
      </c>
      <c r="F34" s="2">
        <v>1497.36</v>
      </c>
      <c r="G34" s="2">
        <v>1497.36</v>
      </c>
      <c r="H34" s="2">
        <v>1497.36</v>
      </c>
      <c r="I34" s="2">
        <v>1497.36</v>
      </c>
      <c r="J34" s="2">
        <v>1497.36</v>
      </c>
      <c r="K34" s="2">
        <f>1497.36+998.24</f>
        <v>2495.6</v>
      </c>
      <c r="L34" s="28">
        <f>1497.36+249.56</f>
        <v>1746.9199999999998</v>
      </c>
      <c r="M34" s="30">
        <v>1123.02</v>
      </c>
      <c r="N34" s="16">
        <f t="shared" si="5"/>
        <v>18928.760000000002</v>
      </c>
    </row>
    <row r="35" spans="1:15" s="13" customFormat="1" ht="17.25" customHeight="1">
      <c r="A35" s="14" t="s">
        <v>23</v>
      </c>
      <c r="C35" s="13" t="s">
        <v>1</v>
      </c>
      <c r="L35" s="26"/>
      <c r="M35" s="27"/>
      <c r="N35" s="14"/>
      <c r="O35" s="2"/>
    </row>
    <row r="36" spans="1:15" s="2" customFormat="1" ht="17.25" customHeight="1">
      <c r="A36" s="2" t="s">
        <v>24</v>
      </c>
      <c r="B36" s="2">
        <v>115254.98</v>
      </c>
      <c r="C36" s="29">
        <v>79237.34</v>
      </c>
      <c r="D36" s="2">
        <v>108051.98</v>
      </c>
      <c r="E36" s="2">
        <v>84061.440000000002</v>
      </c>
      <c r="F36" s="2">
        <v>108051.98</v>
      </c>
      <c r="G36" s="2">
        <v>108051.98</v>
      </c>
      <c r="H36" s="2">
        <v>108051.98</v>
      </c>
      <c r="I36" s="2">
        <v>108051.98</v>
      </c>
      <c r="J36" s="2">
        <v>108051.98</v>
      </c>
      <c r="K36" s="2">
        <f>108051.98+72034.66</f>
        <v>180086.64</v>
      </c>
      <c r="L36" s="28">
        <f>108051.98+8617.34</f>
        <v>116669.31999999999</v>
      </c>
      <c r="M36" s="30">
        <v>84061.440000000002</v>
      </c>
      <c r="N36" s="16">
        <f t="shared" si="5"/>
        <v>1307683.0399999998</v>
      </c>
    </row>
    <row r="37" spans="1:15" s="2" customFormat="1" ht="17.25" customHeight="1">
      <c r="A37" s="2" t="s">
        <v>25</v>
      </c>
      <c r="B37" s="2">
        <v>0</v>
      </c>
      <c r="C37" s="29">
        <v>0</v>
      </c>
      <c r="D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8">
        <v>0</v>
      </c>
      <c r="M37" s="30">
        <v>0</v>
      </c>
      <c r="N37" s="16">
        <f t="shared" si="5"/>
        <v>0</v>
      </c>
    </row>
    <row r="38" spans="1:15" s="2" customFormat="1" ht="17.25" customHeight="1">
      <c r="A38" s="2" t="s">
        <v>26</v>
      </c>
      <c r="B38" s="2">
        <f>3750-3750</f>
        <v>0</v>
      </c>
      <c r="C38" s="29">
        <v>500</v>
      </c>
      <c r="D38" s="2">
        <f>1000-1000</f>
        <v>0</v>
      </c>
      <c r="F38" s="2">
        <v>0</v>
      </c>
      <c r="G38" s="2">
        <f>8841.12-8841.12</f>
        <v>0</v>
      </c>
      <c r="H38" s="2">
        <v>0</v>
      </c>
      <c r="I38" s="2">
        <f>1000-1000</f>
        <v>0</v>
      </c>
      <c r="J38" s="2">
        <f>8841.12-8841.12</f>
        <v>0</v>
      </c>
      <c r="K38" s="2">
        <v>0</v>
      </c>
      <c r="L38" s="28">
        <v>0</v>
      </c>
      <c r="M38" s="30">
        <v>0</v>
      </c>
      <c r="N38" s="16">
        <f t="shared" si="5"/>
        <v>500</v>
      </c>
    </row>
    <row r="39" spans="1:15" s="2" customFormat="1" ht="17.25" customHeight="1">
      <c r="A39" s="16" t="s">
        <v>27</v>
      </c>
      <c r="B39" s="29">
        <v>0</v>
      </c>
      <c r="C39" s="29">
        <v>0</v>
      </c>
      <c r="D39" s="29">
        <v>0</v>
      </c>
      <c r="E39" s="29">
        <v>12960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f>11520+4320</f>
        <v>15840</v>
      </c>
      <c r="L39" s="31">
        <f>12960+2880</f>
        <v>15840</v>
      </c>
      <c r="M39" s="30">
        <v>0</v>
      </c>
      <c r="N39" s="16">
        <f t="shared" si="5"/>
        <v>44640</v>
      </c>
    </row>
    <row r="40" spans="1:15" s="2" customFormat="1" ht="17.25" customHeight="1">
      <c r="A40" s="16" t="s">
        <v>28</v>
      </c>
      <c r="B40" s="29">
        <v>0</v>
      </c>
      <c r="C40" s="29">
        <v>0</v>
      </c>
      <c r="D40" s="29">
        <v>0</v>
      </c>
      <c r="E40" s="29"/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1">
        <v>0</v>
      </c>
      <c r="M40" s="30">
        <v>0</v>
      </c>
      <c r="N40" s="16">
        <f t="shared" si="5"/>
        <v>0</v>
      </c>
    </row>
    <row r="41" spans="1:15" s="13" customFormat="1" ht="17.25" customHeight="1">
      <c r="A41" s="14" t="s">
        <v>29</v>
      </c>
      <c r="L41" s="26"/>
      <c r="M41" s="27"/>
      <c r="N41" s="14"/>
      <c r="O41" s="2"/>
    </row>
    <row r="42" spans="1:15" s="2" customFormat="1" ht="17.25" customHeight="1">
      <c r="A42" s="2" t="s">
        <v>30</v>
      </c>
      <c r="B42" s="29">
        <v>0</v>
      </c>
      <c r="C42" s="29">
        <v>0</v>
      </c>
      <c r="D42" s="29">
        <v>0</v>
      </c>
      <c r="E42" s="29"/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1">
        <v>0</v>
      </c>
      <c r="M42" s="30">
        <v>0</v>
      </c>
      <c r="N42" s="16">
        <f t="shared" si="5"/>
        <v>0</v>
      </c>
    </row>
    <row r="43" spans="1:15" s="2" customFormat="1" ht="17.25" customHeight="1">
      <c r="A43" s="2" t="s">
        <v>31</v>
      </c>
      <c r="B43" s="2">
        <v>17100</v>
      </c>
      <c r="C43" s="29">
        <v>16368</v>
      </c>
      <c r="D43" s="2">
        <v>17100</v>
      </c>
      <c r="E43" s="2">
        <v>13228.71</v>
      </c>
      <c r="F43" s="2">
        <v>17100</v>
      </c>
      <c r="G43" s="2">
        <v>17100</v>
      </c>
      <c r="H43" s="2">
        <v>17100</v>
      </c>
      <c r="I43" s="2">
        <v>17100</v>
      </c>
      <c r="J43" s="2">
        <v>17100</v>
      </c>
      <c r="K43" s="2">
        <f>17100+11400</f>
        <v>28500</v>
      </c>
      <c r="L43" s="28">
        <f>17100+2126</f>
        <v>19226</v>
      </c>
      <c r="M43" s="30">
        <v>13228.71</v>
      </c>
      <c r="N43" s="16">
        <f t="shared" si="5"/>
        <v>210251.41999999998</v>
      </c>
    </row>
    <row r="44" spans="1:15" s="2" customFormat="1" ht="17.25" customHeight="1">
      <c r="C44" s="29"/>
      <c r="L44" s="28"/>
      <c r="M44" s="30"/>
      <c r="N44" s="16">
        <f t="shared" si="5"/>
        <v>0</v>
      </c>
    </row>
    <row r="45" spans="1:15" s="2" customFormat="1" ht="17.25" customHeight="1">
      <c r="A45" s="16" t="s">
        <v>32</v>
      </c>
      <c r="C45" s="29"/>
      <c r="L45" s="28"/>
      <c r="M45" s="5"/>
      <c r="N45" s="16">
        <f t="shared" si="5"/>
        <v>0</v>
      </c>
    </row>
    <row r="46" spans="1:15" s="2" customFormat="1" ht="17.25" customHeight="1">
      <c r="C46" s="29"/>
      <c r="L46" s="28"/>
      <c r="M46" s="5"/>
      <c r="N46" s="16">
        <f t="shared" si="5"/>
        <v>0</v>
      </c>
    </row>
    <row r="47" spans="1:15" s="16" customFormat="1" ht="17.25" customHeight="1">
      <c r="A47" s="16" t="s">
        <v>33</v>
      </c>
      <c r="B47" s="32">
        <f>SUM(B28:B46)</f>
        <v>479620.32999999996</v>
      </c>
      <c r="C47" s="32">
        <f t="shared" ref="C47:N47" si="6">SUM(C28:C46)</f>
        <v>362838.70999999996</v>
      </c>
      <c r="D47" s="33">
        <f t="shared" si="6"/>
        <v>450803.29999999993</v>
      </c>
      <c r="E47" s="16">
        <f t="shared" si="6"/>
        <v>349689.32</v>
      </c>
      <c r="F47" s="33">
        <f t="shared" si="6"/>
        <v>450803.39999999997</v>
      </c>
      <c r="G47" s="33">
        <f t="shared" si="6"/>
        <v>450803.29999999993</v>
      </c>
      <c r="H47" s="33">
        <f t="shared" si="6"/>
        <v>450803.39999999997</v>
      </c>
      <c r="I47" s="33">
        <f t="shared" si="6"/>
        <v>450803.29999999993</v>
      </c>
      <c r="J47" s="33">
        <f t="shared" si="6"/>
        <v>450803.39999999997</v>
      </c>
      <c r="K47" s="33">
        <f t="shared" si="6"/>
        <v>755657.52</v>
      </c>
      <c r="L47" s="33">
        <f t="shared" si="6"/>
        <v>482951.77999999997</v>
      </c>
      <c r="M47" s="33">
        <f t="shared" si="6"/>
        <v>349689.26</v>
      </c>
      <c r="N47" s="16">
        <f t="shared" si="6"/>
        <v>5485267.0199999996</v>
      </c>
      <c r="O47" s="2"/>
    </row>
    <row r="48" spans="1:15" ht="17.25" customHeight="1">
      <c r="C48" s="29"/>
      <c r="L48" s="20"/>
    </row>
    <row r="49" spans="3:13">
      <c r="C49" s="29"/>
      <c r="L49" s="20"/>
      <c r="M49" s="5">
        <f>SUM(D47:M47)</f>
        <v>4642807.9799999995</v>
      </c>
    </row>
    <row r="50" spans="3:13">
      <c r="C50" s="29"/>
      <c r="M50" s="5">
        <v>4642809.4600000009</v>
      </c>
    </row>
    <row r="51" spans="3:13">
      <c r="C51" s="29"/>
      <c r="M51" s="34">
        <f>M49-M50</f>
        <v>-1.4800000013783574</v>
      </c>
    </row>
    <row r="52" spans="3:13">
      <c r="C52" s="29"/>
    </row>
    <row r="53" spans="3:13">
      <c r="C53" s="29"/>
    </row>
    <row r="54" spans="3:13">
      <c r="C54" s="29"/>
    </row>
    <row r="55" spans="3:13">
      <c r="C55" s="29"/>
    </row>
    <row r="56" spans="3:13">
      <c r="C56" s="29"/>
    </row>
    <row r="57" spans="3:13">
      <c r="C57" s="29"/>
    </row>
    <row r="58" spans="3:13">
      <c r="C58" s="29"/>
    </row>
    <row r="59" spans="3:13">
      <c r="C59" s="29"/>
    </row>
    <row r="60" spans="3:13">
      <c r="C60" s="29"/>
    </row>
    <row r="61" spans="3:13">
      <c r="C61" s="29"/>
    </row>
    <row r="62" spans="3:13">
      <c r="C62" s="29"/>
    </row>
    <row r="63" spans="3:13">
      <c r="C63" s="29"/>
    </row>
    <row r="64" spans="3:13">
      <c r="C64" s="29"/>
    </row>
    <row r="65" spans="3:3">
      <c r="C65" s="29"/>
    </row>
    <row r="66" spans="3:3">
      <c r="C66" s="29"/>
    </row>
    <row r="67" spans="3:3">
      <c r="C67" s="29"/>
    </row>
    <row r="68" spans="3:3">
      <c r="C68" s="29"/>
    </row>
    <row r="69" spans="3:3">
      <c r="C69" s="29"/>
    </row>
    <row r="70" spans="3:3">
      <c r="C70" s="29"/>
    </row>
    <row r="71" spans="3:3">
      <c r="C71" s="29"/>
    </row>
    <row r="72" spans="3:3">
      <c r="C72" s="29"/>
    </row>
    <row r="73" spans="3:3">
      <c r="C73" s="29"/>
    </row>
    <row r="74" spans="3:3">
      <c r="C74" s="29"/>
    </row>
    <row r="75" spans="3:3">
      <c r="C75" s="29"/>
    </row>
    <row r="76" spans="3:3">
      <c r="C76" s="29"/>
    </row>
    <row r="77" spans="3:3">
      <c r="C77" s="29"/>
    </row>
    <row r="78" spans="3:3">
      <c r="C78" s="29"/>
    </row>
    <row r="79" spans="3:3">
      <c r="C79" s="29"/>
    </row>
    <row r="80" spans="3:3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  <row r="101" spans="3:3">
      <c r="C101" s="29"/>
    </row>
    <row r="102" spans="3:3">
      <c r="C102" s="29"/>
    </row>
    <row r="103" spans="3:3">
      <c r="C103" s="29"/>
    </row>
    <row r="104" spans="3:3">
      <c r="C104" s="29"/>
    </row>
    <row r="105" spans="3:3">
      <c r="C105" s="29"/>
    </row>
    <row r="106" spans="3:3">
      <c r="C106" s="29"/>
    </row>
    <row r="107" spans="3:3">
      <c r="C107" s="29"/>
    </row>
    <row r="108" spans="3:3">
      <c r="C108" s="29"/>
    </row>
    <row r="109" spans="3:3">
      <c r="C109" s="29"/>
    </row>
    <row r="110" spans="3:3">
      <c r="C110" s="29"/>
    </row>
    <row r="111" spans="3:3">
      <c r="C111" s="29"/>
    </row>
    <row r="112" spans="3:3">
      <c r="C112" s="29"/>
    </row>
    <row r="113" spans="3:3">
      <c r="C113" s="29"/>
    </row>
    <row r="114" spans="3:3">
      <c r="C114" s="29"/>
    </row>
    <row r="115" spans="3:3">
      <c r="C115" s="29"/>
    </row>
    <row r="116" spans="3:3">
      <c r="C116" s="29"/>
    </row>
    <row r="117" spans="3:3">
      <c r="C117" s="29"/>
    </row>
    <row r="118" spans="3:3">
      <c r="C118" s="29"/>
    </row>
    <row r="119" spans="3:3">
      <c r="C119" s="29"/>
    </row>
    <row r="120" spans="3:3">
      <c r="C120" s="29"/>
    </row>
    <row r="121" spans="3:3">
      <c r="C121" s="29"/>
    </row>
    <row r="122" spans="3:3">
      <c r="C122" s="29"/>
    </row>
    <row r="123" spans="3:3">
      <c r="C123" s="29"/>
    </row>
    <row r="124" spans="3:3">
      <c r="C124" s="29"/>
    </row>
    <row r="125" spans="3:3">
      <c r="C125" s="29"/>
    </row>
    <row r="126" spans="3:3">
      <c r="C126" s="29"/>
    </row>
    <row r="127" spans="3:3">
      <c r="C127" s="29"/>
    </row>
    <row r="128" spans="3:3">
      <c r="C128" s="29"/>
    </row>
    <row r="129" spans="3:3">
      <c r="C129" s="29"/>
    </row>
    <row r="130" spans="3:3">
      <c r="C130" s="29"/>
    </row>
    <row r="131" spans="3:3">
      <c r="C131" s="29"/>
    </row>
    <row r="132" spans="3:3">
      <c r="C132" s="29"/>
    </row>
    <row r="133" spans="3:3">
      <c r="C133" s="29"/>
    </row>
    <row r="134" spans="3:3">
      <c r="C134" s="29"/>
    </row>
    <row r="135" spans="3:3">
      <c r="C135" s="29"/>
    </row>
    <row r="136" spans="3:3">
      <c r="C136" s="29"/>
    </row>
    <row r="137" spans="3:3">
      <c r="C137" s="29"/>
    </row>
    <row r="138" spans="3:3">
      <c r="C138" s="29"/>
    </row>
    <row r="139" spans="3:3">
      <c r="C139" s="29"/>
    </row>
    <row r="140" spans="3:3">
      <c r="C140" s="29"/>
    </row>
    <row r="141" spans="3:3">
      <c r="C141" s="29"/>
    </row>
    <row r="142" spans="3:3">
      <c r="C142" s="29"/>
    </row>
    <row r="143" spans="3:3">
      <c r="C143" s="29"/>
    </row>
    <row r="144" spans="3:3">
      <c r="C144" s="29"/>
    </row>
    <row r="145" spans="3:3">
      <c r="C145" s="29"/>
    </row>
    <row r="146" spans="3:3">
      <c r="C146" s="29"/>
    </row>
    <row r="147" spans="3:3">
      <c r="C147" s="29"/>
    </row>
    <row r="148" spans="3:3">
      <c r="C148" s="29"/>
    </row>
    <row r="149" spans="3:3">
      <c r="C149" s="29"/>
    </row>
    <row r="150" spans="3:3">
      <c r="C150" s="29"/>
    </row>
    <row r="151" spans="3:3">
      <c r="C151" s="29"/>
    </row>
    <row r="152" spans="3:3">
      <c r="C152" s="29"/>
    </row>
    <row r="153" spans="3:3">
      <c r="C153" s="29"/>
    </row>
    <row r="154" spans="3:3">
      <c r="C154" s="29"/>
    </row>
    <row r="155" spans="3:3">
      <c r="C155" s="29"/>
    </row>
    <row r="156" spans="3:3">
      <c r="C156" s="29"/>
    </row>
    <row r="157" spans="3:3">
      <c r="C157" s="29"/>
    </row>
    <row r="158" spans="3:3">
      <c r="C158" s="29"/>
    </row>
    <row r="159" spans="3:3">
      <c r="C159" s="29"/>
    </row>
    <row r="160" spans="3:3">
      <c r="C160" s="29"/>
    </row>
    <row r="161" spans="3:3">
      <c r="C161" s="29"/>
    </row>
    <row r="162" spans="3:3">
      <c r="C162" s="29"/>
    </row>
    <row r="163" spans="3:3">
      <c r="C163" s="29"/>
    </row>
    <row r="164" spans="3:3">
      <c r="C164" s="29"/>
    </row>
    <row r="165" spans="3:3">
      <c r="C165" s="29"/>
    </row>
    <row r="166" spans="3:3">
      <c r="C166" s="29"/>
    </row>
    <row r="167" spans="3:3">
      <c r="C167" s="29"/>
    </row>
    <row r="168" spans="3:3">
      <c r="C168" s="29"/>
    </row>
    <row r="169" spans="3:3">
      <c r="C169" s="29"/>
    </row>
    <row r="170" spans="3:3">
      <c r="C170" s="29"/>
    </row>
    <row r="171" spans="3:3">
      <c r="C171" s="29"/>
    </row>
    <row r="172" spans="3:3">
      <c r="C172" s="29"/>
    </row>
    <row r="173" spans="3:3">
      <c r="C173" s="29"/>
    </row>
    <row r="174" spans="3:3">
      <c r="C174" s="29"/>
    </row>
    <row r="175" spans="3:3">
      <c r="C175" s="29"/>
    </row>
    <row r="176" spans="3:3">
      <c r="C176" s="29"/>
    </row>
    <row r="177" spans="3:3">
      <c r="C177" s="29"/>
    </row>
    <row r="178" spans="3:3">
      <c r="C178" s="29"/>
    </row>
    <row r="179" spans="3:3">
      <c r="C179" s="29"/>
    </row>
    <row r="180" spans="3:3">
      <c r="C180" s="29"/>
    </row>
    <row r="181" spans="3:3">
      <c r="C181" s="29"/>
    </row>
    <row r="182" spans="3:3">
      <c r="C182" s="29"/>
    </row>
    <row r="183" spans="3:3">
      <c r="C183" s="29"/>
    </row>
    <row r="184" spans="3:3">
      <c r="C184" s="29"/>
    </row>
    <row r="185" spans="3:3">
      <c r="C185" s="29"/>
    </row>
    <row r="186" spans="3:3">
      <c r="C186" s="29"/>
    </row>
    <row r="187" spans="3:3">
      <c r="C187" s="29"/>
    </row>
    <row r="188" spans="3:3">
      <c r="C188" s="29"/>
    </row>
    <row r="189" spans="3:3">
      <c r="C189" s="29"/>
    </row>
    <row r="190" spans="3:3">
      <c r="C190" s="29"/>
    </row>
    <row r="191" spans="3:3">
      <c r="C191" s="29"/>
    </row>
    <row r="192" spans="3:3">
      <c r="C192" s="29"/>
    </row>
    <row r="193" spans="3:3">
      <c r="C193" s="29"/>
    </row>
    <row r="194" spans="3:3">
      <c r="C194" s="29"/>
    </row>
    <row r="195" spans="3:3">
      <c r="C195" s="29"/>
    </row>
    <row r="196" spans="3:3">
      <c r="C196" s="29"/>
    </row>
    <row r="197" spans="3:3">
      <c r="C197" s="29"/>
    </row>
    <row r="198" spans="3:3">
      <c r="C198" s="29"/>
    </row>
    <row r="199" spans="3:3">
      <c r="C199" s="29"/>
    </row>
    <row r="200" spans="3:3">
      <c r="C200" s="29"/>
    </row>
    <row r="201" spans="3:3">
      <c r="C201" s="29"/>
    </row>
    <row r="202" spans="3:3">
      <c r="C202" s="29"/>
    </row>
    <row r="203" spans="3:3">
      <c r="C203" s="29"/>
    </row>
    <row r="204" spans="3:3">
      <c r="C204" s="29"/>
    </row>
    <row r="205" spans="3:3">
      <c r="C205" s="29"/>
    </row>
    <row r="206" spans="3:3">
      <c r="C206" s="29"/>
    </row>
    <row r="207" spans="3:3">
      <c r="C207" s="29"/>
    </row>
    <row r="208" spans="3:3">
      <c r="C208" s="29"/>
    </row>
    <row r="209" spans="3:3">
      <c r="C209" s="29"/>
    </row>
    <row r="210" spans="3:3">
      <c r="C210" s="29"/>
    </row>
    <row r="211" spans="3:3">
      <c r="C211" s="29"/>
    </row>
    <row r="212" spans="3:3">
      <c r="C212" s="29"/>
    </row>
    <row r="213" spans="3:3">
      <c r="C213" s="29"/>
    </row>
    <row r="214" spans="3:3">
      <c r="C214" s="29"/>
    </row>
    <row r="215" spans="3:3">
      <c r="C215" s="29"/>
    </row>
    <row r="216" spans="3:3">
      <c r="C216" s="29"/>
    </row>
    <row r="217" spans="3:3">
      <c r="C217" s="29"/>
    </row>
    <row r="218" spans="3:3">
      <c r="C218" s="29"/>
    </row>
    <row r="219" spans="3:3">
      <c r="C219" s="29"/>
    </row>
    <row r="220" spans="3:3">
      <c r="C220" s="29"/>
    </row>
    <row r="221" spans="3:3">
      <c r="C221" s="29"/>
    </row>
    <row r="222" spans="3:3">
      <c r="C222" s="29"/>
    </row>
    <row r="223" spans="3:3">
      <c r="C223" s="29"/>
    </row>
    <row r="224" spans="3:3">
      <c r="C224" s="29"/>
    </row>
    <row r="225" spans="3:3">
      <c r="C225" s="29"/>
    </row>
    <row r="226" spans="3:3">
      <c r="C226" s="29"/>
    </row>
    <row r="227" spans="3:3">
      <c r="C227" s="29"/>
    </row>
    <row r="228" spans="3:3">
      <c r="C228" s="29"/>
    </row>
    <row r="229" spans="3:3">
      <c r="C229" s="29"/>
    </row>
    <row r="230" spans="3:3">
      <c r="C230" s="29"/>
    </row>
    <row r="231" spans="3:3">
      <c r="C231" s="29"/>
    </row>
    <row r="232" spans="3:3">
      <c r="C232" s="29"/>
    </row>
    <row r="233" spans="3:3">
      <c r="C233" s="29"/>
    </row>
    <row r="234" spans="3:3">
      <c r="C234" s="29"/>
    </row>
    <row r="235" spans="3:3">
      <c r="C235" s="29"/>
    </row>
    <row r="236" spans="3:3">
      <c r="C236" s="29"/>
    </row>
    <row r="237" spans="3:3">
      <c r="C237" s="29"/>
    </row>
    <row r="238" spans="3:3">
      <c r="C238" s="29"/>
    </row>
    <row r="239" spans="3:3">
      <c r="C239" s="29"/>
    </row>
    <row r="240" spans="3:3">
      <c r="C240" s="29"/>
    </row>
    <row r="241" spans="3:3">
      <c r="C241" s="29"/>
    </row>
    <row r="242" spans="3:3">
      <c r="C242" s="29"/>
    </row>
    <row r="243" spans="3:3">
      <c r="C243" s="29"/>
    </row>
    <row r="244" spans="3:3">
      <c r="C244" s="29"/>
    </row>
    <row r="245" spans="3:3">
      <c r="C245" s="29"/>
    </row>
    <row r="246" spans="3:3">
      <c r="C246" s="29"/>
    </row>
    <row r="247" spans="3:3">
      <c r="C247" s="29"/>
    </row>
    <row r="248" spans="3:3">
      <c r="C248" s="29"/>
    </row>
    <row r="249" spans="3:3">
      <c r="C249" s="29"/>
    </row>
    <row r="250" spans="3:3">
      <c r="C250" s="29"/>
    </row>
    <row r="251" spans="3:3">
      <c r="C251" s="29"/>
    </row>
    <row r="252" spans="3:3">
      <c r="C252" s="29"/>
    </row>
    <row r="253" spans="3:3">
      <c r="C253" s="29"/>
    </row>
    <row r="254" spans="3:3">
      <c r="C254" s="29"/>
    </row>
    <row r="255" spans="3:3">
      <c r="C255" s="29"/>
    </row>
    <row r="256" spans="3:3">
      <c r="C256" s="29"/>
    </row>
    <row r="257" spans="3:3">
      <c r="C257" s="29"/>
    </row>
    <row r="258" spans="3:3">
      <c r="C258" s="29"/>
    </row>
    <row r="259" spans="3:3">
      <c r="C259" s="29"/>
    </row>
    <row r="260" spans="3:3">
      <c r="C260" s="29"/>
    </row>
    <row r="261" spans="3:3">
      <c r="C261" s="29"/>
    </row>
    <row r="262" spans="3:3">
      <c r="C262" s="29"/>
    </row>
    <row r="263" spans="3:3">
      <c r="C263" s="29"/>
    </row>
    <row r="264" spans="3:3">
      <c r="C264" s="29"/>
    </row>
    <row r="265" spans="3:3">
      <c r="C265" s="29"/>
    </row>
    <row r="266" spans="3:3">
      <c r="C266" s="29"/>
    </row>
    <row r="267" spans="3:3">
      <c r="C267" s="29"/>
    </row>
    <row r="268" spans="3:3">
      <c r="C268" s="29"/>
    </row>
    <row r="269" spans="3:3">
      <c r="C269" s="29"/>
    </row>
    <row r="270" spans="3:3">
      <c r="C270" s="29"/>
    </row>
    <row r="271" spans="3:3">
      <c r="C271" s="29"/>
    </row>
    <row r="272" spans="3:3">
      <c r="C272" s="29"/>
    </row>
    <row r="273" spans="3:3">
      <c r="C273" s="29"/>
    </row>
    <row r="274" spans="3:3">
      <c r="C274" s="29"/>
    </row>
    <row r="275" spans="3:3">
      <c r="C275" s="29"/>
    </row>
    <row r="276" spans="3:3">
      <c r="C276" s="29"/>
    </row>
    <row r="277" spans="3:3">
      <c r="C277" s="29"/>
    </row>
    <row r="278" spans="3:3">
      <c r="C278" s="29"/>
    </row>
    <row r="279" spans="3:3">
      <c r="C279" s="29"/>
    </row>
    <row r="280" spans="3:3">
      <c r="C280" s="29"/>
    </row>
    <row r="281" spans="3:3">
      <c r="C281" s="29"/>
    </row>
    <row r="282" spans="3:3">
      <c r="C282" s="29"/>
    </row>
    <row r="283" spans="3:3">
      <c r="C283" s="29"/>
    </row>
    <row r="284" spans="3:3">
      <c r="C284" s="29"/>
    </row>
    <row r="285" spans="3:3">
      <c r="C285" s="29"/>
    </row>
    <row r="286" spans="3:3">
      <c r="C286" s="29"/>
    </row>
    <row r="287" spans="3:3">
      <c r="C287" s="29"/>
    </row>
    <row r="288" spans="3:3">
      <c r="C288" s="29"/>
    </row>
    <row r="289" spans="3:3">
      <c r="C289" s="29"/>
    </row>
    <row r="290" spans="3:3">
      <c r="C290" s="29"/>
    </row>
    <row r="291" spans="3:3">
      <c r="C291" s="29"/>
    </row>
    <row r="292" spans="3:3">
      <c r="C292" s="29"/>
    </row>
    <row r="293" spans="3:3">
      <c r="C293" s="29"/>
    </row>
    <row r="294" spans="3:3">
      <c r="C294" s="29"/>
    </row>
    <row r="295" spans="3:3">
      <c r="C295" s="29"/>
    </row>
    <row r="296" spans="3:3">
      <c r="C296" s="29"/>
    </row>
    <row r="297" spans="3:3">
      <c r="C297" s="29"/>
    </row>
    <row r="298" spans="3:3">
      <c r="C298" s="29"/>
    </row>
    <row r="299" spans="3:3">
      <c r="C299" s="29"/>
    </row>
    <row r="300" spans="3:3">
      <c r="C300" s="29"/>
    </row>
    <row r="301" spans="3:3">
      <c r="C301" s="29"/>
    </row>
    <row r="302" spans="3:3">
      <c r="C302" s="29"/>
    </row>
    <row r="303" spans="3:3">
      <c r="C303" s="29"/>
    </row>
    <row r="304" spans="3:3">
      <c r="C304" s="29"/>
    </row>
    <row r="305" spans="3:3">
      <c r="C305" s="29"/>
    </row>
    <row r="306" spans="3:3">
      <c r="C306" s="29"/>
    </row>
    <row r="307" spans="3:3">
      <c r="C307" s="29"/>
    </row>
    <row r="308" spans="3:3">
      <c r="C308" s="29"/>
    </row>
    <row r="309" spans="3:3">
      <c r="C309" s="29"/>
    </row>
    <row r="310" spans="3:3">
      <c r="C310" s="29"/>
    </row>
    <row r="311" spans="3:3">
      <c r="C311" s="29"/>
    </row>
    <row r="312" spans="3:3">
      <c r="C312" s="29"/>
    </row>
    <row r="313" spans="3:3">
      <c r="C313" s="29"/>
    </row>
    <row r="314" spans="3:3">
      <c r="C314" s="29"/>
    </row>
    <row r="315" spans="3:3">
      <c r="C315" s="29"/>
    </row>
    <row r="316" spans="3:3">
      <c r="C316" s="29"/>
    </row>
    <row r="317" spans="3:3">
      <c r="C317" s="29"/>
    </row>
    <row r="318" spans="3:3">
      <c r="C318" s="29"/>
    </row>
    <row r="319" spans="3:3">
      <c r="C319" s="29"/>
    </row>
    <row r="320" spans="3:3">
      <c r="C320" s="29"/>
    </row>
    <row r="321" spans="3:3">
      <c r="C321" s="29"/>
    </row>
    <row r="322" spans="3:3">
      <c r="C322" s="29"/>
    </row>
    <row r="323" spans="3:3">
      <c r="C323" s="29"/>
    </row>
    <row r="324" spans="3:3">
      <c r="C324" s="29"/>
    </row>
    <row r="325" spans="3:3">
      <c r="C325" s="29"/>
    </row>
    <row r="326" spans="3:3">
      <c r="C326" s="29"/>
    </row>
    <row r="327" spans="3:3">
      <c r="C327" s="29"/>
    </row>
    <row r="328" spans="3:3">
      <c r="C328" s="29"/>
    </row>
    <row r="329" spans="3:3">
      <c r="C329" s="29"/>
    </row>
    <row r="330" spans="3:3">
      <c r="C330" s="29"/>
    </row>
    <row r="331" spans="3:3">
      <c r="C331" s="29"/>
    </row>
    <row r="332" spans="3:3">
      <c r="C332" s="29"/>
    </row>
    <row r="333" spans="3:3">
      <c r="C333" s="29"/>
    </row>
    <row r="334" spans="3:3">
      <c r="C334" s="29"/>
    </row>
    <row r="335" spans="3:3">
      <c r="C335" s="29"/>
    </row>
    <row r="336" spans="3:3">
      <c r="C336" s="29"/>
    </row>
    <row r="337" spans="3:3">
      <c r="C337" s="29"/>
    </row>
    <row r="338" spans="3:3">
      <c r="C338" s="29"/>
    </row>
    <row r="339" spans="3:3">
      <c r="C339" s="29"/>
    </row>
    <row r="340" spans="3:3">
      <c r="C340" s="29"/>
    </row>
    <row r="341" spans="3:3">
      <c r="C341" s="29"/>
    </row>
    <row r="342" spans="3:3">
      <c r="C342" s="29"/>
    </row>
    <row r="343" spans="3:3">
      <c r="C343" s="29"/>
    </row>
    <row r="344" spans="3:3">
      <c r="C344" s="29"/>
    </row>
    <row r="345" spans="3:3">
      <c r="C345" s="29"/>
    </row>
    <row r="346" spans="3:3">
      <c r="C346" s="29"/>
    </row>
    <row r="347" spans="3:3">
      <c r="C347" s="29"/>
    </row>
    <row r="348" spans="3:3">
      <c r="C348" s="29"/>
    </row>
    <row r="349" spans="3:3">
      <c r="C349" s="29"/>
    </row>
    <row r="350" spans="3:3">
      <c r="C350" s="29"/>
    </row>
    <row r="351" spans="3:3">
      <c r="C351" s="29"/>
    </row>
    <row r="352" spans="3:3">
      <c r="C352" s="29"/>
    </row>
    <row r="353" spans="3:3">
      <c r="C353" s="29"/>
    </row>
    <row r="354" spans="3:3">
      <c r="C354" s="29"/>
    </row>
    <row r="355" spans="3:3">
      <c r="C355" s="29"/>
    </row>
    <row r="356" spans="3:3">
      <c r="C356" s="29"/>
    </row>
    <row r="357" spans="3:3">
      <c r="C357" s="29"/>
    </row>
    <row r="358" spans="3:3">
      <c r="C358" s="29"/>
    </row>
    <row r="359" spans="3:3">
      <c r="C359" s="29"/>
    </row>
    <row r="360" spans="3:3">
      <c r="C360" s="29"/>
    </row>
    <row r="361" spans="3:3">
      <c r="C361" s="29"/>
    </row>
    <row r="362" spans="3:3">
      <c r="C362" s="29"/>
    </row>
    <row r="363" spans="3:3">
      <c r="C363" s="29"/>
    </row>
    <row r="364" spans="3:3">
      <c r="C364" s="29"/>
    </row>
    <row r="365" spans="3:3">
      <c r="C365" s="29"/>
    </row>
    <row r="366" spans="3:3">
      <c r="C366" s="29"/>
    </row>
    <row r="367" spans="3:3">
      <c r="C367" s="29"/>
    </row>
    <row r="368" spans="3:3">
      <c r="C368" s="29"/>
    </row>
    <row r="369" spans="3:3">
      <c r="C369" s="29"/>
    </row>
    <row r="370" spans="3:3">
      <c r="C370" s="29"/>
    </row>
    <row r="371" spans="3:3">
      <c r="C371" s="29"/>
    </row>
    <row r="372" spans="3:3">
      <c r="C372" s="29"/>
    </row>
    <row r="373" spans="3:3">
      <c r="C373" s="29"/>
    </row>
    <row r="374" spans="3:3">
      <c r="C374" s="29"/>
    </row>
    <row r="375" spans="3:3">
      <c r="C375" s="29"/>
    </row>
    <row r="376" spans="3:3">
      <c r="C376" s="29"/>
    </row>
    <row r="377" spans="3:3">
      <c r="C377" s="29"/>
    </row>
    <row r="378" spans="3:3">
      <c r="C378" s="29"/>
    </row>
    <row r="379" spans="3:3">
      <c r="C379" s="29"/>
    </row>
    <row r="380" spans="3:3">
      <c r="C380" s="29"/>
    </row>
    <row r="381" spans="3:3">
      <c r="C381" s="29"/>
    </row>
    <row r="382" spans="3:3">
      <c r="C382" s="29"/>
    </row>
    <row r="383" spans="3:3">
      <c r="C383" s="29"/>
    </row>
    <row r="384" spans="3:3">
      <c r="C384" s="29"/>
    </row>
    <row r="385" spans="3:3">
      <c r="C385" s="29"/>
    </row>
    <row r="386" spans="3:3">
      <c r="C386" s="29"/>
    </row>
    <row r="387" spans="3:3">
      <c r="C387" s="29"/>
    </row>
    <row r="388" spans="3:3">
      <c r="C388" s="29"/>
    </row>
    <row r="389" spans="3:3">
      <c r="C389" s="29"/>
    </row>
    <row r="390" spans="3:3">
      <c r="C390" s="29"/>
    </row>
    <row r="391" spans="3:3">
      <c r="C391" s="29"/>
    </row>
    <row r="392" spans="3:3">
      <c r="C392" s="29"/>
    </row>
    <row r="393" spans="3:3">
      <c r="C393" s="29"/>
    </row>
    <row r="394" spans="3:3">
      <c r="C394" s="29"/>
    </row>
    <row r="395" spans="3:3">
      <c r="C395" s="29"/>
    </row>
    <row r="396" spans="3:3">
      <c r="C396" s="29"/>
    </row>
    <row r="397" spans="3:3">
      <c r="C397" s="29"/>
    </row>
    <row r="398" spans="3:3">
      <c r="C398" s="29"/>
    </row>
    <row r="399" spans="3:3">
      <c r="C399" s="29"/>
    </row>
    <row r="400" spans="3:3">
      <c r="C400" s="29"/>
    </row>
    <row r="401" spans="3:3">
      <c r="C401" s="29"/>
    </row>
    <row r="402" spans="3:3">
      <c r="C402" s="29"/>
    </row>
    <row r="403" spans="3:3">
      <c r="C403" s="29"/>
    </row>
    <row r="404" spans="3:3">
      <c r="C404" s="29"/>
    </row>
    <row r="405" spans="3:3">
      <c r="C405" s="29"/>
    </row>
    <row r="406" spans="3:3">
      <c r="C406" s="29"/>
    </row>
    <row r="407" spans="3:3">
      <c r="C407" s="29"/>
    </row>
    <row r="408" spans="3:3">
      <c r="C408" s="29"/>
    </row>
    <row r="409" spans="3:3">
      <c r="C409" s="29"/>
    </row>
    <row r="410" spans="3:3">
      <c r="C410" s="29"/>
    </row>
    <row r="411" spans="3:3">
      <c r="C411" s="29"/>
    </row>
    <row r="412" spans="3:3">
      <c r="C412" s="29"/>
    </row>
    <row r="413" spans="3:3">
      <c r="C413" s="29"/>
    </row>
    <row r="414" spans="3:3">
      <c r="C414" s="29"/>
    </row>
    <row r="415" spans="3:3">
      <c r="C415" s="29"/>
    </row>
    <row r="416" spans="3:3">
      <c r="C416" s="29"/>
    </row>
    <row r="417" spans="3:3">
      <c r="C417" s="29"/>
    </row>
    <row r="418" spans="3:3">
      <c r="C418" s="29"/>
    </row>
    <row r="419" spans="3:3">
      <c r="C419" s="29"/>
    </row>
    <row r="420" spans="3:3">
      <c r="C420" s="29"/>
    </row>
    <row r="421" spans="3:3">
      <c r="C421" s="29"/>
    </row>
    <row r="422" spans="3:3">
      <c r="C422" s="29"/>
    </row>
    <row r="423" spans="3:3">
      <c r="C423" s="29"/>
    </row>
    <row r="424" spans="3:3">
      <c r="C424" s="29"/>
    </row>
    <row r="425" spans="3:3">
      <c r="C425" s="29"/>
    </row>
    <row r="426" spans="3:3">
      <c r="C426" s="29"/>
    </row>
    <row r="427" spans="3:3">
      <c r="C427" s="29"/>
    </row>
    <row r="428" spans="3:3">
      <c r="C428" s="29"/>
    </row>
    <row r="429" spans="3:3">
      <c r="C429" s="29"/>
    </row>
    <row r="430" spans="3:3">
      <c r="C430" s="29"/>
    </row>
    <row r="431" spans="3:3">
      <c r="C431" s="29"/>
    </row>
    <row r="432" spans="3:3">
      <c r="C432" s="29"/>
    </row>
    <row r="433" spans="3:3">
      <c r="C433" s="29"/>
    </row>
    <row r="434" spans="3:3">
      <c r="C434" s="29"/>
    </row>
    <row r="435" spans="3:3">
      <c r="C435" s="29"/>
    </row>
    <row r="436" spans="3:3">
      <c r="C436" s="29"/>
    </row>
    <row r="437" spans="3:3">
      <c r="C437" s="29"/>
    </row>
    <row r="438" spans="3:3">
      <c r="C438" s="29"/>
    </row>
    <row r="439" spans="3:3">
      <c r="C439" s="29"/>
    </row>
    <row r="440" spans="3:3">
      <c r="C440" s="29"/>
    </row>
    <row r="441" spans="3:3">
      <c r="C441" s="29"/>
    </row>
    <row r="442" spans="3:3">
      <c r="C442" s="29"/>
    </row>
    <row r="443" spans="3:3">
      <c r="C443" s="29"/>
    </row>
    <row r="444" spans="3:3">
      <c r="C444" s="29"/>
    </row>
    <row r="445" spans="3:3">
      <c r="C445" s="29"/>
    </row>
    <row r="446" spans="3:3">
      <c r="C446" s="29"/>
    </row>
    <row r="447" spans="3:3">
      <c r="C447" s="29"/>
    </row>
    <row r="448" spans="3:3">
      <c r="C448" s="29"/>
    </row>
    <row r="449" spans="3:3">
      <c r="C449" s="29"/>
    </row>
    <row r="450" spans="3:3">
      <c r="C450" s="29"/>
    </row>
    <row r="451" spans="3:3">
      <c r="C451" s="29"/>
    </row>
    <row r="452" spans="3:3">
      <c r="C452" s="29"/>
    </row>
    <row r="453" spans="3:3">
      <c r="C453" s="29"/>
    </row>
    <row r="454" spans="3:3">
      <c r="C454" s="29"/>
    </row>
    <row r="455" spans="3:3">
      <c r="C455" s="29"/>
    </row>
    <row r="456" spans="3:3">
      <c r="C456" s="29"/>
    </row>
    <row r="457" spans="3:3">
      <c r="C457" s="29"/>
    </row>
    <row r="458" spans="3:3">
      <c r="C458" s="29"/>
    </row>
    <row r="459" spans="3:3">
      <c r="C459" s="29"/>
    </row>
    <row r="460" spans="3:3">
      <c r="C460" s="29"/>
    </row>
    <row r="461" spans="3:3">
      <c r="C461" s="29"/>
    </row>
    <row r="462" spans="3:3">
      <c r="C462" s="29"/>
    </row>
    <row r="463" spans="3:3">
      <c r="C463" s="29"/>
    </row>
    <row r="464" spans="3:3">
      <c r="C464" s="29"/>
    </row>
    <row r="465" spans="3:3">
      <c r="C465" s="29"/>
    </row>
    <row r="466" spans="3:3">
      <c r="C466" s="29"/>
    </row>
    <row r="467" spans="3:3">
      <c r="C467" s="29"/>
    </row>
    <row r="468" spans="3:3">
      <c r="C468" s="29"/>
    </row>
    <row r="469" spans="3:3">
      <c r="C469" s="29"/>
    </row>
    <row r="470" spans="3:3">
      <c r="C470" s="29"/>
    </row>
    <row r="471" spans="3:3">
      <c r="C471" s="29"/>
    </row>
    <row r="472" spans="3:3">
      <c r="C472" s="29"/>
    </row>
    <row r="473" spans="3:3">
      <c r="C473" s="29"/>
    </row>
    <row r="474" spans="3:3">
      <c r="C474" s="29"/>
    </row>
    <row r="475" spans="3:3">
      <c r="C475" s="29"/>
    </row>
    <row r="476" spans="3:3">
      <c r="C476" s="29"/>
    </row>
    <row r="477" spans="3:3">
      <c r="C477" s="29"/>
    </row>
    <row r="478" spans="3:3">
      <c r="C478" s="29"/>
    </row>
    <row r="479" spans="3:3">
      <c r="C479" s="29"/>
    </row>
    <row r="480" spans="3:3">
      <c r="C480" s="29"/>
    </row>
    <row r="481" spans="3:3">
      <c r="C481" s="29"/>
    </row>
    <row r="482" spans="3:3">
      <c r="C482" s="29"/>
    </row>
    <row r="483" spans="3:3">
      <c r="C483" s="29"/>
    </row>
    <row r="484" spans="3:3">
      <c r="C484" s="29"/>
    </row>
    <row r="485" spans="3:3">
      <c r="C485" s="29"/>
    </row>
    <row r="486" spans="3:3">
      <c r="C486" s="29"/>
    </row>
    <row r="487" spans="3:3">
      <c r="C487" s="29"/>
    </row>
    <row r="488" spans="3:3">
      <c r="C488" s="29"/>
    </row>
    <row r="489" spans="3:3">
      <c r="C489" s="29"/>
    </row>
    <row r="490" spans="3:3">
      <c r="C490" s="29"/>
    </row>
    <row r="491" spans="3:3">
      <c r="C491" s="29"/>
    </row>
    <row r="492" spans="3:3">
      <c r="C492" s="29"/>
    </row>
    <row r="493" spans="3:3">
      <c r="C493" s="29"/>
    </row>
    <row r="494" spans="3:3">
      <c r="C494" s="29"/>
    </row>
    <row r="495" spans="3:3">
      <c r="C495" s="29"/>
    </row>
    <row r="496" spans="3:3">
      <c r="C496" s="29"/>
    </row>
    <row r="497" spans="3:3">
      <c r="C497" s="29"/>
    </row>
    <row r="498" spans="3:3">
      <c r="C498" s="29"/>
    </row>
    <row r="499" spans="3:3">
      <c r="C499" s="29"/>
    </row>
    <row r="500" spans="3:3">
      <c r="C500" s="29"/>
    </row>
    <row r="501" spans="3:3">
      <c r="C501" s="29"/>
    </row>
    <row r="502" spans="3:3">
      <c r="C502" s="29"/>
    </row>
    <row r="503" spans="3:3">
      <c r="C503" s="29"/>
    </row>
    <row r="504" spans="3:3">
      <c r="C504" s="29"/>
    </row>
    <row r="505" spans="3:3">
      <c r="C505" s="29"/>
    </row>
    <row r="506" spans="3:3">
      <c r="C506" s="29"/>
    </row>
    <row r="507" spans="3:3">
      <c r="C507" s="29"/>
    </row>
    <row r="508" spans="3:3">
      <c r="C508" s="29"/>
    </row>
    <row r="509" spans="3:3">
      <c r="C509" s="29"/>
    </row>
    <row r="510" spans="3:3">
      <c r="C510" s="29"/>
    </row>
    <row r="511" spans="3:3">
      <c r="C511" s="29"/>
    </row>
    <row r="512" spans="3:3">
      <c r="C512" s="29"/>
    </row>
    <row r="513" spans="3:3">
      <c r="C513" s="29"/>
    </row>
    <row r="514" spans="3:3">
      <c r="C514" s="29"/>
    </row>
    <row r="515" spans="3:3">
      <c r="C515" s="29"/>
    </row>
    <row r="516" spans="3:3">
      <c r="C516" s="29"/>
    </row>
    <row r="517" spans="3:3">
      <c r="C517" s="29"/>
    </row>
    <row r="518" spans="3:3">
      <c r="C518" s="29"/>
    </row>
    <row r="519" spans="3:3">
      <c r="C519" s="29"/>
    </row>
    <row r="520" spans="3:3">
      <c r="C520" s="29"/>
    </row>
    <row r="521" spans="3:3">
      <c r="C521" s="29"/>
    </row>
    <row r="522" spans="3:3">
      <c r="C522" s="29"/>
    </row>
    <row r="523" spans="3:3">
      <c r="C523" s="29"/>
    </row>
    <row r="524" spans="3:3">
      <c r="C524" s="29"/>
    </row>
    <row r="525" spans="3:3">
      <c r="C525" s="29"/>
    </row>
    <row r="526" spans="3:3">
      <c r="C526" s="29"/>
    </row>
    <row r="527" spans="3:3">
      <c r="C527" s="29"/>
    </row>
    <row r="528" spans="3:3">
      <c r="C528" s="29"/>
    </row>
    <row r="529" spans="3:3">
      <c r="C529" s="29"/>
    </row>
    <row r="530" spans="3:3">
      <c r="C530" s="29"/>
    </row>
    <row r="531" spans="3:3">
      <c r="C531" s="29"/>
    </row>
    <row r="532" spans="3:3">
      <c r="C532" s="29"/>
    </row>
    <row r="533" spans="3:3">
      <c r="C533" s="29"/>
    </row>
    <row r="534" spans="3:3">
      <c r="C534" s="29"/>
    </row>
    <row r="535" spans="3:3">
      <c r="C535" s="29"/>
    </row>
    <row r="536" spans="3:3">
      <c r="C536" s="29"/>
    </row>
    <row r="537" spans="3:3">
      <c r="C537" s="29"/>
    </row>
    <row r="538" spans="3:3">
      <c r="C538" s="29"/>
    </row>
    <row r="539" spans="3:3">
      <c r="C539" s="29"/>
    </row>
    <row r="540" spans="3:3">
      <c r="C540" s="29"/>
    </row>
    <row r="541" spans="3:3">
      <c r="C541" s="29"/>
    </row>
    <row r="542" spans="3:3">
      <c r="C542" s="29"/>
    </row>
    <row r="543" spans="3:3">
      <c r="C543" s="29"/>
    </row>
    <row r="544" spans="3:3">
      <c r="C544" s="29"/>
    </row>
    <row r="545" spans="3:3">
      <c r="C545" s="29"/>
    </row>
    <row r="546" spans="3:3">
      <c r="C546" s="29"/>
    </row>
    <row r="547" spans="3:3">
      <c r="C547" s="29"/>
    </row>
    <row r="548" spans="3:3">
      <c r="C548" s="29"/>
    </row>
    <row r="549" spans="3:3">
      <c r="C549" s="29"/>
    </row>
    <row r="550" spans="3:3">
      <c r="C550" s="29"/>
    </row>
    <row r="551" spans="3:3">
      <c r="C551" s="29"/>
    </row>
    <row r="552" spans="3:3">
      <c r="C552" s="29"/>
    </row>
    <row r="553" spans="3:3">
      <c r="C553" s="29"/>
    </row>
    <row r="554" spans="3:3">
      <c r="C554" s="29"/>
    </row>
    <row r="555" spans="3:3">
      <c r="C555" s="29"/>
    </row>
    <row r="556" spans="3:3">
      <c r="C556" s="29"/>
    </row>
    <row r="557" spans="3:3">
      <c r="C557" s="29"/>
    </row>
    <row r="558" spans="3:3">
      <c r="C558" s="29"/>
    </row>
    <row r="559" spans="3:3">
      <c r="C559" s="29"/>
    </row>
    <row r="560" spans="3:3">
      <c r="C560" s="29"/>
    </row>
    <row r="561" spans="3:3">
      <c r="C561" s="29"/>
    </row>
    <row r="562" spans="3:3">
      <c r="C562" s="29"/>
    </row>
    <row r="563" spans="3:3">
      <c r="C563" s="29"/>
    </row>
    <row r="564" spans="3:3">
      <c r="C564" s="29"/>
    </row>
    <row r="565" spans="3:3">
      <c r="C565" s="29"/>
    </row>
    <row r="566" spans="3:3">
      <c r="C566" s="29"/>
    </row>
    <row r="567" spans="3:3">
      <c r="C567" s="29"/>
    </row>
    <row r="568" spans="3:3">
      <c r="C568" s="29"/>
    </row>
    <row r="569" spans="3:3">
      <c r="C569" s="29"/>
    </row>
    <row r="570" spans="3:3">
      <c r="C570" s="29"/>
    </row>
    <row r="571" spans="3:3">
      <c r="C571" s="29"/>
    </row>
    <row r="572" spans="3:3">
      <c r="C572" s="29"/>
    </row>
    <row r="573" spans="3:3">
      <c r="C573" s="29"/>
    </row>
    <row r="574" spans="3:3">
      <c r="C574" s="29"/>
    </row>
    <row r="575" spans="3:3">
      <c r="C575" s="29"/>
    </row>
    <row r="576" spans="3:3">
      <c r="C576" s="29"/>
    </row>
    <row r="577" spans="3:3">
      <c r="C577" s="29"/>
    </row>
    <row r="578" spans="3:3">
      <c r="C578" s="29"/>
    </row>
    <row r="579" spans="3:3">
      <c r="C579" s="29"/>
    </row>
    <row r="580" spans="3:3">
      <c r="C580" s="29"/>
    </row>
    <row r="581" spans="3:3">
      <c r="C581" s="29"/>
    </row>
    <row r="582" spans="3:3">
      <c r="C582" s="29"/>
    </row>
    <row r="583" spans="3:3">
      <c r="C583" s="29"/>
    </row>
    <row r="584" spans="3:3">
      <c r="C584" s="29"/>
    </row>
    <row r="585" spans="3:3">
      <c r="C585" s="29"/>
    </row>
    <row r="586" spans="3:3">
      <c r="C586" s="29"/>
    </row>
    <row r="587" spans="3:3">
      <c r="C587" s="29"/>
    </row>
    <row r="588" spans="3:3">
      <c r="C588" s="29"/>
    </row>
    <row r="589" spans="3:3">
      <c r="C589" s="29"/>
    </row>
    <row r="590" spans="3:3">
      <c r="C590" s="29"/>
    </row>
    <row r="591" spans="3:3">
      <c r="C591" s="29"/>
    </row>
    <row r="592" spans="3:3">
      <c r="C592" s="29"/>
    </row>
    <row r="593" spans="3:3">
      <c r="C593" s="29"/>
    </row>
    <row r="594" spans="3:3">
      <c r="C594" s="29"/>
    </row>
    <row r="595" spans="3:3">
      <c r="C595" s="29"/>
    </row>
    <row r="596" spans="3:3">
      <c r="C596" s="29"/>
    </row>
    <row r="597" spans="3:3">
      <c r="C597" s="29"/>
    </row>
    <row r="598" spans="3:3">
      <c r="C598" s="29"/>
    </row>
    <row r="599" spans="3:3">
      <c r="C599" s="29"/>
    </row>
    <row r="600" spans="3:3">
      <c r="C600" s="29"/>
    </row>
    <row r="601" spans="3:3">
      <c r="C601" s="29"/>
    </row>
    <row r="602" spans="3:3">
      <c r="C602" s="29"/>
    </row>
    <row r="603" spans="3:3">
      <c r="C603" s="29"/>
    </row>
    <row r="604" spans="3:3">
      <c r="C604" s="29"/>
    </row>
    <row r="605" spans="3:3">
      <c r="C605" s="29"/>
    </row>
    <row r="606" spans="3:3">
      <c r="C606" s="29"/>
    </row>
    <row r="607" spans="3:3">
      <c r="C607" s="29"/>
    </row>
    <row r="608" spans="3:3">
      <c r="C608" s="29"/>
    </row>
    <row r="609" spans="3:3">
      <c r="C609" s="29"/>
    </row>
    <row r="610" spans="3:3">
      <c r="C610" s="29"/>
    </row>
    <row r="611" spans="3:3">
      <c r="C611" s="29"/>
    </row>
    <row r="612" spans="3:3">
      <c r="C612" s="29"/>
    </row>
    <row r="613" spans="3:3">
      <c r="C613" s="29"/>
    </row>
    <row r="614" spans="3:3">
      <c r="C614" s="29"/>
    </row>
    <row r="615" spans="3:3">
      <c r="C615" s="29"/>
    </row>
    <row r="616" spans="3:3">
      <c r="C616" s="29"/>
    </row>
    <row r="617" spans="3:3">
      <c r="C617" s="29"/>
    </row>
    <row r="618" spans="3:3">
      <c r="C618" s="29"/>
    </row>
    <row r="619" spans="3:3">
      <c r="C619" s="29"/>
    </row>
    <row r="620" spans="3:3">
      <c r="C620" s="29"/>
    </row>
    <row r="621" spans="3:3">
      <c r="C621" s="29"/>
    </row>
    <row r="622" spans="3:3">
      <c r="C622" s="29"/>
    </row>
    <row r="623" spans="3:3">
      <c r="C623" s="29"/>
    </row>
    <row r="624" spans="3:3">
      <c r="C624" s="29"/>
    </row>
    <row r="625" spans="3:3">
      <c r="C625" s="29"/>
    </row>
    <row r="626" spans="3:3">
      <c r="C626" s="29"/>
    </row>
    <row r="627" spans="3:3">
      <c r="C627" s="29"/>
    </row>
    <row r="628" spans="3:3">
      <c r="C628" s="29"/>
    </row>
    <row r="629" spans="3:3">
      <c r="C629" s="29"/>
    </row>
    <row r="630" spans="3:3">
      <c r="C630" s="29"/>
    </row>
    <row r="631" spans="3:3">
      <c r="C631" s="29"/>
    </row>
    <row r="632" spans="3:3">
      <c r="C632" s="29"/>
    </row>
    <row r="633" spans="3:3">
      <c r="C633" s="29"/>
    </row>
    <row r="634" spans="3:3">
      <c r="C634" s="29"/>
    </row>
    <row r="635" spans="3:3">
      <c r="C635" s="29"/>
    </row>
    <row r="636" spans="3:3">
      <c r="C636" s="29"/>
    </row>
    <row r="637" spans="3:3">
      <c r="C637" s="29"/>
    </row>
    <row r="638" spans="3:3">
      <c r="C638" s="29"/>
    </row>
    <row r="639" spans="3:3">
      <c r="C639" s="29"/>
    </row>
    <row r="640" spans="3:3">
      <c r="C640" s="29"/>
    </row>
    <row r="641" spans="3:3">
      <c r="C641" s="29"/>
    </row>
    <row r="642" spans="3:3">
      <c r="C642" s="29"/>
    </row>
    <row r="643" spans="3:3">
      <c r="C643" s="29"/>
    </row>
    <row r="644" spans="3:3">
      <c r="C644" s="29"/>
    </row>
    <row r="645" spans="3:3">
      <c r="C645" s="29"/>
    </row>
    <row r="646" spans="3:3">
      <c r="C646" s="29"/>
    </row>
    <row r="647" spans="3:3">
      <c r="C647" s="29"/>
    </row>
    <row r="648" spans="3:3">
      <c r="C648" s="29"/>
    </row>
    <row r="649" spans="3:3">
      <c r="C649" s="29"/>
    </row>
    <row r="650" spans="3:3">
      <c r="C650" s="29"/>
    </row>
    <row r="651" spans="3:3">
      <c r="C651" s="29"/>
    </row>
    <row r="652" spans="3:3">
      <c r="C652" s="29"/>
    </row>
    <row r="653" spans="3:3">
      <c r="C653" s="29"/>
    </row>
    <row r="654" spans="3:3">
      <c r="C654" s="29"/>
    </row>
    <row r="655" spans="3:3">
      <c r="C655" s="29"/>
    </row>
    <row r="656" spans="3:3">
      <c r="C656" s="29"/>
    </row>
    <row r="657" spans="3:3">
      <c r="C657" s="29"/>
    </row>
    <row r="658" spans="3:3">
      <c r="C658" s="29"/>
    </row>
    <row r="659" spans="3:3">
      <c r="C659" s="29"/>
    </row>
    <row r="660" spans="3:3">
      <c r="C660" s="29"/>
    </row>
    <row r="661" spans="3:3">
      <c r="C661" s="29"/>
    </row>
    <row r="662" spans="3:3">
      <c r="C662" s="29"/>
    </row>
    <row r="663" spans="3:3">
      <c r="C663" s="29"/>
    </row>
    <row r="664" spans="3:3">
      <c r="C664" s="29"/>
    </row>
    <row r="665" spans="3:3">
      <c r="C665" s="29"/>
    </row>
    <row r="666" spans="3:3">
      <c r="C666" s="29"/>
    </row>
    <row r="667" spans="3:3">
      <c r="C667" s="29"/>
    </row>
    <row r="668" spans="3:3">
      <c r="C668" s="29"/>
    </row>
    <row r="669" spans="3:3">
      <c r="C669" s="29"/>
    </row>
    <row r="670" spans="3:3">
      <c r="C670" s="29"/>
    </row>
    <row r="671" spans="3:3">
      <c r="C671" s="29"/>
    </row>
    <row r="672" spans="3:3">
      <c r="C672" s="29"/>
    </row>
    <row r="673" spans="3:3">
      <c r="C673" s="29"/>
    </row>
    <row r="674" spans="3:3">
      <c r="C674" s="29"/>
    </row>
    <row r="675" spans="3:3">
      <c r="C675" s="29"/>
    </row>
    <row r="676" spans="3:3">
      <c r="C676" s="29"/>
    </row>
    <row r="677" spans="3:3">
      <c r="C677" s="29"/>
    </row>
    <row r="678" spans="3:3">
      <c r="C678" s="29"/>
    </row>
    <row r="679" spans="3:3">
      <c r="C679" s="29"/>
    </row>
    <row r="680" spans="3:3">
      <c r="C680" s="29"/>
    </row>
    <row r="681" spans="3:3">
      <c r="C681" s="29"/>
    </row>
    <row r="682" spans="3:3">
      <c r="C682" s="29"/>
    </row>
    <row r="683" spans="3:3">
      <c r="C683" s="29"/>
    </row>
    <row r="684" spans="3:3">
      <c r="C684" s="29"/>
    </row>
    <row r="685" spans="3:3">
      <c r="C685" s="29"/>
    </row>
    <row r="686" spans="3:3">
      <c r="C686" s="29"/>
    </row>
    <row r="687" spans="3:3">
      <c r="C687" s="29"/>
    </row>
    <row r="688" spans="3:3">
      <c r="C688" s="29"/>
    </row>
    <row r="689" spans="3:3">
      <c r="C689" s="29"/>
    </row>
    <row r="690" spans="3:3">
      <c r="C690" s="29"/>
    </row>
    <row r="691" spans="3:3">
      <c r="C691" s="29"/>
    </row>
    <row r="692" spans="3:3">
      <c r="C692" s="29"/>
    </row>
  </sheetData>
  <mergeCells count="3">
    <mergeCell ref="A1:M1"/>
    <mergeCell ref="G3:L3"/>
    <mergeCell ref="A26:M26"/>
  </mergeCells>
  <printOptions gridLines="1"/>
  <pageMargins left="0.35433070866141736" right="0.23622047244094491" top="0.74803149606299213" bottom="0.74803149606299213" header="0.31496062992125984" footer="0.31496062992125984"/>
  <pageSetup paperSize="9" scale="67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55"/>
  <sheetViews>
    <sheetView workbookViewId="0">
      <selection activeCell="H8" sqref="H8"/>
    </sheetView>
  </sheetViews>
  <sheetFormatPr defaultRowHeight="15"/>
  <cols>
    <col min="1" max="1" width="10.42578125" customWidth="1"/>
    <col min="2" max="2" width="17.7109375" customWidth="1"/>
    <col min="3" max="3" width="12.7109375" customWidth="1"/>
    <col min="4" max="4" width="19.28515625" customWidth="1"/>
    <col min="5" max="5" width="49.7109375" customWidth="1"/>
    <col min="6" max="6" width="11.7109375" customWidth="1"/>
    <col min="7" max="8" width="12.7109375" style="2" customWidth="1"/>
  </cols>
  <sheetData>
    <row r="1" spans="1:8" s="1" customFormat="1">
      <c r="A1" s="1" t="s">
        <v>46</v>
      </c>
      <c r="B1" s="1" t="s">
        <v>47</v>
      </c>
      <c r="C1" s="1" t="s">
        <v>3</v>
      </c>
      <c r="D1" s="1" t="s">
        <v>48</v>
      </c>
      <c r="E1" s="1" t="s">
        <v>49</v>
      </c>
      <c r="F1" s="1" t="s">
        <v>50</v>
      </c>
      <c r="G1" s="16" t="s">
        <v>51</v>
      </c>
      <c r="H1" s="16" t="s">
        <v>52</v>
      </c>
    </row>
    <row r="2" spans="1:8" s="1" customFormat="1">
      <c r="A2">
        <v>20100122</v>
      </c>
      <c r="B2" t="s">
        <v>53</v>
      </c>
      <c r="C2" t="s">
        <v>54</v>
      </c>
      <c r="D2" t="s">
        <v>55</v>
      </c>
      <c r="E2" t="s">
        <v>56</v>
      </c>
      <c r="F2">
        <v>20100131</v>
      </c>
      <c r="G2" s="2">
        <v>9219.5400000000009</v>
      </c>
      <c r="H2" s="2">
        <v>1546606.39</v>
      </c>
    </row>
    <row r="3" spans="1:8">
      <c r="A3">
        <v>20100122</v>
      </c>
      <c r="B3" t="s">
        <v>53</v>
      </c>
      <c r="C3" t="s">
        <v>57</v>
      </c>
      <c r="D3" t="s">
        <v>55</v>
      </c>
      <c r="E3" t="s">
        <v>58</v>
      </c>
      <c r="F3">
        <v>20100131</v>
      </c>
      <c r="G3" s="2">
        <v>3535.04</v>
      </c>
      <c r="H3" s="2">
        <v>615421.80000000005</v>
      </c>
    </row>
    <row r="4" spans="1:8">
      <c r="A4">
        <v>20100122</v>
      </c>
      <c r="B4" t="s">
        <v>53</v>
      </c>
      <c r="C4" t="s">
        <v>59</v>
      </c>
      <c r="D4" t="s">
        <v>55</v>
      </c>
      <c r="E4" t="s">
        <v>60</v>
      </c>
      <c r="F4">
        <v>20100131</v>
      </c>
      <c r="G4" s="2">
        <v>558</v>
      </c>
      <c r="H4" s="2">
        <v>97471.42</v>
      </c>
    </row>
    <row r="5" spans="1:8">
      <c r="A5">
        <v>20090723</v>
      </c>
      <c r="B5" t="s">
        <v>53</v>
      </c>
      <c r="C5" t="s">
        <v>61</v>
      </c>
      <c r="D5" t="s">
        <v>55</v>
      </c>
      <c r="E5" t="s">
        <v>56</v>
      </c>
      <c r="F5">
        <v>20090731</v>
      </c>
      <c r="G5" s="2">
        <v>21952.83</v>
      </c>
      <c r="H5" s="2">
        <v>21952.83</v>
      </c>
    </row>
    <row r="6" spans="1:8">
      <c r="A6">
        <v>20090824</v>
      </c>
      <c r="B6" t="s">
        <v>53</v>
      </c>
      <c r="C6" t="s">
        <v>61</v>
      </c>
      <c r="D6" t="s">
        <v>55</v>
      </c>
      <c r="E6" t="s">
        <v>56</v>
      </c>
      <c r="F6">
        <v>20090831</v>
      </c>
      <c r="G6" s="2">
        <v>21952.83</v>
      </c>
      <c r="H6" s="2">
        <v>212015.22</v>
      </c>
    </row>
    <row r="7" spans="1:8">
      <c r="A7">
        <v>20090922</v>
      </c>
      <c r="B7" t="s">
        <v>53</v>
      </c>
      <c r="C7" t="s">
        <v>61</v>
      </c>
      <c r="D7" t="s">
        <v>55</v>
      </c>
      <c r="E7" t="s">
        <v>56</v>
      </c>
      <c r="F7">
        <v>20090930</v>
      </c>
      <c r="G7" s="2">
        <v>21952.83</v>
      </c>
      <c r="H7" s="2">
        <v>402077.61</v>
      </c>
    </row>
    <row r="8" spans="1:8">
      <c r="A8">
        <v>20091022</v>
      </c>
      <c r="B8" t="s">
        <v>53</v>
      </c>
      <c r="C8" t="s">
        <v>61</v>
      </c>
      <c r="D8" t="s">
        <v>55</v>
      </c>
      <c r="E8" t="s">
        <v>56</v>
      </c>
      <c r="F8">
        <v>20091031</v>
      </c>
      <c r="G8" s="2">
        <v>21952.83</v>
      </c>
      <c r="H8" s="2">
        <v>592140</v>
      </c>
    </row>
    <row r="9" spans="1:8">
      <c r="A9">
        <v>20091124</v>
      </c>
      <c r="B9" t="s">
        <v>53</v>
      </c>
      <c r="C9" t="s">
        <v>61</v>
      </c>
      <c r="D9" t="s">
        <v>55</v>
      </c>
      <c r="E9" t="s">
        <v>56</v>
      </c>
      <c r="F9">
        <v>20091130</v>
      </c>
      <c r="G9" s="2">
        <v>21952.83</v>
      </c>
      <c r="H9" s="2">
        <v>836145.96</v>
      </c>
    </row>
    <row r="10" spans="1:8">
      <c r="A10">
        <v>20091214</v>
      </c>
      <c r="B10" t="s">
        <v>53</v>
      </c>
      <c r="C10" t="s">
        <v>61</v>
      </c>
      <c r="D10" t="s">
        <v>55</v>
      </c>
      <c r="E10" t="s">
        <v>56</v>
      </c>
      <c r="F10">
        <v>20091231</v>
      </c>
      <c r="G10" s="2">
        <v>21952.83</v>
      </c>
      <c r="H10" s="2">
        <v>1068861.83</v>
      </c>
    </row>
    <row r="11" spans="1:8">
      <c r="A11">
        <v>20100122</v>
      </c>
      <c r="B11" t="s">
        <v>53</v>
      </c>
      <c r="C11" t="s">
        <v>61</v>
      </c>
      <c r="D11" t="s">
        <v>55</v>
      </c>
      <c r="E11" t="s">
        <v>56</v>
      </c>
      <c r="F11">
        <v>20100131</v>
      </c>
      <c r="G11" s="2">
        <v>23489.42</v>
      </c>
      <c r="H11" s="2">
        <v>1303114.29</v>
      </c>
    </row>
    <row r="12" spans="1:8">
      <c r="A12">
        <v>20100224</v>
      </c>
      <c r="B12" t="s">
        <v>53</v>
      </c>
      <c r="C12" t="s">
        <v>61</v>
      </c>
      <c r="D12" t="s">
        <v>55</v>
      </c>
      <c r="E12" t="s">
        <v>56</v>
      </c>
      <c r="F12">
        <v>20100228</v>
      </c>
      <c r="G12" s="2">
        <v>23489.42</v>
      </c>
      <c r="H12" s="2">
        <v>1661237.89</v>
      </c>
    </row>
    <row r="13" spans="1:8">
      <c r="A13">
        <v>20100324</v>
      </c>
      <c r="B13" t="s">
        <v>53</v>
      </c>
      <c r="C13" t="s">
        <v>61</v>
      </c>
      <c r="D13" t="s">
        <v>55</v>
      </c>
      <c r="E13" t="s">
        <v>56</v>
      </c>
      <c r="F13">
        <v>20100331</v>
      </c>
      <c r="G13" s="2">
        <v>23489.42</v>
      </c>
      <c r="H13" s="2">
        <v>1918999.87</v>
      </c>
    </row>
    <row r="14" spans="1:8">
      <c r="A14">
        <v>20100422</v>
      </c>
      <c r="B14" t="s">
        <v>53</v>
      </c>
      <c r="C14" t="s">
        <v>61</v>
      </c>
      <c r="D14" t="s">
        <v>55</v>
      </c>
      <c r="E14" t="s">
        <v>56</v>
      </c>
      <c r="F14">
        <v>20100430</v>
      </c>
      <c r="G14" s="2">
        <v>23489.42</v>
      </c>
      <c r="H14" s="2">
        <v>2146381.0499999998</v>
      </c>
    </row>
    <row r="15" spans="1:8">
      <c r="A15">
        <v>20100524</v>
      </c>
      <c r="B15" t="s">
        <v>53</v>
      </c>
      <c r="C15" t="s">
        <v>61</v>
      </c>
      <c r="D15" t="s">
        <v>55</v>
      </c>
      <c r="E15" t="s">
        <v>56</v>
      </c>
      <c r="F15">
        <v>20100531</v>
      </c>
      <c r="G15" s="2">
        <v>23489.42</v>
      </c>
      <c r="H15" s="2">
        <v>2373762.23</v>
      </c>
    </row>
    <row r="16" spans="1:8">
      <c r="A16">
        <v>20100624</v>
      </c>
      <c r="B16" t="s">
        <v>53</v>
      </c>
      <c r="C16" t="s">
        <v>61</v>
      </c>
      <c r="D16" t="s">
        <v>55</v>
      </c>
      <c r="E16" t="s">
        <v>56</v>
      </c>
      <c r="F16">
        <v>20100630</v>
      </c>
      <c r="G16" s="2">
        <v>23489.42</v>
      </c>
      <c r="H16" s="2">
        <v>2601143.41</v>
      </c>
    </row>
    <row r="17" spans="1:8">
      <c r="A17">
        <v>20090723</v>
      </c>
      <c r="B17" t="s">
        <v>53</v>
      </c>
      <c r="C17" t="s">
        <v>62</v>
      </c>
      <c r="D17" t="s">
        <v>55</v>
      </c>
      <c r="E17" t="s">
        <v>58</v>
      </c>
      <c r="F17">
        <v>20090731</v>
      </c>
      <c r="G17" s="2">
        <v>8415.16</v>
      </c>
      <c r="H17" s="2">
        <v>8415.16</v>
      </c>
    </row>
    <row r="18" spans="1:8">
      <c r="A18">
        <v>20090824</v>
      </c>
      <c r="B18" t="s">
        <v>53</v>
      </c>
      <c r="C18" t="s">
        <v>62</v>
      </c>
      <c r="D18" t="s">
        <v>55</v>
      </c>
      <c r="E18" t="s">
        <v>58</v>
      </c>
      <c r="F18">
        <v>20090831</v>
      </c>
      <c r="G18" s="2">
        <v>8415.16</v>
      </c>
      <c r="H18" s="2">
        <v>84151.6</v>
      </c>
    </row>
    <row r="19" spans="1:8">
      <c r="A19">
        <v>20090922</v>
      </c>
      <c r="B19" t="s">
        <v>53</v>
      </c>
      <c r="C19" t="s">
        <v>62</v>
      </c>
      <c r="D19" t="s">
        <v>55</v>
      </c>
      <c r="E19" t="s">
        <v>58</v>
      </c>
      <c r="F19">
        <v>20090930</v>
      </c>
      <c r="G19" s="2">
        <v>8415.16</v>
      </c>
      <c r="H19" s="2">
        <v>159888.04</v>
      </c>
    </row>
    <row r="20" spans="1:8">
      <c r="A20">
        <v>20091022</v>
      </c>
      <c r="B20" t="s">
        <v>53</v>
      </c>
      <c r="C20" t="s">
        <v>62</v>
      </c>
      <c r="D20" t="s">
        <v>55</v>
      </c>
      <c r="E20" t="s">
        <v>58</v>
      </c>
      <c r="F20">
        <v>20091031</v>
      </c>
      <c r="G20" s="2">
        <v>8415.16</v>
      </c>
      <c r="H20" s="2">
        <v>235624.48</v>
      </c>
    </row>
    <row r="21" spans="1:8">
      <c r="A21">
        <v>20091124</v>
      </c>
      <c r="B21" t="s">
        <v>53</v>
      </c>
      <c r="C21" t="s">
        <v>62</v>
      </c>
      <c r="D21" t="s">
        <v>55</v>
      </c>
      <c r="E21" t="s">
        <v>58</v>
      </c>
      <c r="F21">
        <v>20091130</v>
      </c>
      <c r="G21" s="2">
        <v>8415.16</v>
      </c>
      <c r="H21" s="2">
        <v>332519.09999999998</v>
      </c>
    </row>
    <row r="22" spans="1:8">
      <c r="A22">
        <v>20091214</v>
      </c>
      <c r="B22" t="s">
        <v>53</v>
      </c>
      <c r="C22" t="s">
        <v>62</v>
      </c>
      <c r="D22" t="s">
        <v>55</v>
      </c>
      <c r="E22" t="s">
        <v>58</v>
      </c>
      <c r="F22">
        <v>20091231</v>
      </c>
      <c r="G22" s="2">
        <v>8415.16</v>
      </c>
      <c r="H22" s="2">
        <v>425085.86</v>
      </c>
    </row>
    <row r="23" spans="1:8">
      <c r="A23">
        <v>20100122</v>
      </c>
      <c r="B23" t="s">
        <v>53</v>
      </c>
      <c r="C23" t="s">
        <v>62</v>
      </c>
      <c r="D23" t="s">
        <v>55</v>
      </c>
      <c r="E23" t="s">
        <v>58</v>
      </c>
      <c r="F23">
        <v>20100131</v>
      </c>
      <c r="G23" s="2">
        <v>9004.33</v>
      </c>
      <c r="H23" s="2">
        <v>518241.79</v>
      </c>
    </row>
    <row r="24" spans="1:8">
      <c r="A24">
        <v>20100224</v>
      </c>
      <c r="B24" t="s">
        <v>53</v>
      </c>
      <c r="C24" t="s">
        <v>62</v>
      </c>
      <c r="D24" t="s">
        <v>55</v>
      </c>
      <c r="E24" t="s">
        <v>58</v>
      </c>
      <c r="F24">
        <v>20100228</v>
      </c>
      <c r="G24" s="2">
        <v>9004.33</v>
      </c>
      <c r="H24" s="2">
        <v>659372.55000000005</v>
      </c>
    </row>
    <row r="25" spans="1:8">
      <c r="A25">
        <v>20100324</v>
      </c>
      <c r="B25" t="s">
        <v>53</v>
      </c>
      <c r="C25" t="s">
        <v>62</v>
      </c>
      <c r="D25" t="s">
        <v>55</v>
      </c>
      <c r="E25" t="s">
        <v>58</v>
      </c>
      <c r="F25">
        <v>20100331</v>
      </c>
      <c r="G25" s="2">
        <v>9004.33</v>
      </c>
      <c r="H25" s="2">
        <v>762021.85</v>
      </c>
    </row>
    <row r="26" spans="1:8">
      <c r="A26">
        <v>20100422</v>
      </c>
      <c r="B26" t="s">
        <v>53</v>
      </c>
      <c r="C26" t="s">
        <v>62</v>
      </c>
      <c r="D26" t="s">
        <v>55</v>
      </c>
      <c r="E26" t="s">
        <v>58</v>
      </c>
      <c r="F26">
        <v>20100430</v>
      </c>
      <c r="G26" s="2">
        <v>9004.33</v>
      </c>
      <c r="H26" s="2">
        <v>852065.15</v>
      </c>
    </row>
    <row r="27" spans="1:8">
      <c r="A27">
        <v>20100524</v>
      </c>
      <c r="B27" t="s">
        <v>53</v>
      </c>
      <c r="C27" t="s">
        <v>62</v>
      </c>
      <c r="D27" t="s">
        <v>55</v>
      </c>
      <c r="E27" t="s">
        <v>58</v>
      </c>
      <c r="F27">
        <v>20100531</v>
      </c>
      <c r="G27" s="2">
        <v>9004.33</v>
      </c>
      <c r="H27" s="2">
        <v>942108.45</v>
      </c>
    </row>
    <row r="28" spans="1:8">
      <c r="A28">
        <v>20100624</v>
      </c>
      <c r="B28" t="s">
        <v>53</v>
      </c>
      <c r="C28" t="s">
        <v>62</v>
      </c>
      <c r="D28" t="s">
        <v>55</v>
      </c>
      <c r="E28" t="s">
        <v>58</v>
      </c>
      <c r="F28">
        <v>20100630</v>
      </c>
      <c r="G28" s="2">
        <v>9004.33</v>
      </c>
      <c r="H28" s="2">
        <v>1032151.75</v>
      </c>
    </row>
    <row r="29" spans="1:8">
      <c r="A29">
        <v>20090723</v>
      </c>
      <c r="B29" t="s">
        <v>53</v>
      </c>
      <c r="C29" t="s">
        <v>63</v>
      </c>
      <c r="D29" t="s">
        <v>55</v>
      </c>
      <c r="E29" t="s">
        <v>60</v>
      </c>
      <c r="F29">
        <v>20090731</v>
      </c>
      <c r="G29" s="2">
        <v>1332</v>
      </c>
      <c r="H29" s="2">
        <v>1332</v>
      </c>
    </row>
    <row r="30" spans="1:8">
      <c r="A30">
        <v>20090824</v>
      </c>
      <c r="B30" t="s">
        <v>53</v>
      </c>
      <c r="C30" t="s">
        <v>63</v>
      </c>
      <c r="D30" t="s">
        <v>55</v>
      </c>
      <c r="E30" t="s">
        <v>60</v>
      </c>
      <c r="F30">
        <v>20090831</v>
      </c>
      <c r="G30" s="2">
        <v>1332</v>
      </c>
      <c r="H30" s="2">
        <v>13320</v>
      </c>
    </row>
    <row r="31" spans="1:8">
      <c r="A31">
        <v>20090922</v>
      </c>
      <c r="B31" t="s">
        <v>53</v>
      </c>
      <c r="C31" t="s">
        <v>63</v>
      </c>
      <c r="D31" t="s">
        <v>55</v>
      </c>
      <c r="E31" t="s">
        <v>60</v>
      </c>
      <c r="F31">
        <v>20090930</v>
      </c>
      <c r="G31" s="2">
        <v>1332</v>
      </c>
      <c r="H31" s="2">
        <v>25308</v>
      </c>
    </row>
    <row r="32" spans="1:8">
      <c r="A32">
        <v>20091022</v>
      </c>
      <c r="B32" t="s">
        <v>53</v>
      </c>
      <c r="C32" t="s">
        <v>63</v>
      </c>
      <c r="D32" t="s">
        <v>55</v>
      </c>
      <c r="E32" t="s">
        <v>60</v>
      </c>
      <c r="F32">
        <v>20091031</v>
      </c>
      <c r="G32" s="2">
        <v>1332</v>
      </c>
      <c r="H32" s="2">
        <v>37296</v>
      </c>
    </row>
    <row r="33" spans="1:8">
      <c r="A33">
        <v>20091124</v>
      </c>
      <c r="B33" t="s">
        <v>53</v>
      </c>
      <c r="C33" t="s">
        <v>63</v>
      </c>
      <c r="D33" t="s">
        <v>55</v>
      </c>
      <c r="E33" t="s">
        <v>60</v>
      </c>
      <c r="F33">
        <v>20091130</v>
      </c>
      <c r="G33" s="2">
        <v>1332</v>
      </c>
      <c r="H33" s="2">
        <v>52377.42</v>
      </c>
    </row>
    <row r="34" spans="1:8">
      <c r="A34">
        <v>20091214</v>
      </c>
      <c r="B34" t="s">
        <v>53</v>
      </c>
      <c r="C34" t="s">
        <v>63</v>
      </c>
      <c r="D34" t="s">
        <v>55</v>
      </c>
      <c r="E34" t="s">
        <v>60</v>
      </c>
      <c r="F34">
        <v>20091231</v>
      </c>
      <c r="G34" s="2">
        <v>1332</v>
      </c>
      <c r="H34" s="2">
        <v>67029.42</v>
      </c>
    </row>
    <row r="35" spans="1:8">
      <c r="A35">
        <v>20100122</v>
      </c>
      <c r="B35" t="s">
        <v>53</v>
      </c>
      <c r="C35" t="s">
        <v>63</v>
      </c>
      <c r="D35" t="s">
        <v>55</v>
      </c>
      <c r="E35" t="s">
        <v>60</v>
      </c>
      <c r="F35">
        <v>20100131</v>
      </c>
      <c r="G35" s="2">
        <v>1425</v>
      </c>
      <c r="H35" s="2">
        <v>81774.42</v>
      </c>
    </row>
    <row r="36" spans="1:8">
      <c r="A36">
        <v>20100224</v>
      </c>
      <c r="B36" t="s">
        <v>53</v>
      </c>
      <c r="C36" t="s">
        <v>63</v>
      </c>
      <c r="D36" t="s">
        <v>55</v>
      </c>
      <c r="E36" t="s">
        <v>60</v>
      </c>
      <c r="F36">
        <v>20100228</v>
      </c>
      <c r="G36" s="2">
        <v>1425</v>
      </c>
      <c r="H36" s="2">
        <v>104644.42</v>
      </c>
    </row>
    <row r="37" spans="1:8">
      <c r="A37">
        <v>20100324</v>
      </c>
      <c r="B37" t="s">
        <v>53</v>
      </c>
      <c r="C37" t="s">
        <v>63</v>
      </c>
      <c r="D37" t="s">
        <v>55</v>
      </c>
      <c r="E37" t="s">
        <v>60</v>
      </c>
      <c r="F37">
        <v>20100331</v>
      </c>
      <c r="G37" s="2">
        <v>1425</v>
      </c>
      <c r="H37" s="2">
        <v>121208.42</v>
      </c>
    </row>
    <row r="38" spans="1:8">
      <c r="A38">
        <v>20100422</v>
      </c>
      <c r="B38" t="s">
        <v>53</v>
      </c>
      <c r="C38" t="s">
        <v>63</v>
      </c>
      <c r="D38" t="s">
        <v>55</v>
      </c>
      <c r="E38" t="s">
        <v>60</v>
      </c>
      <c r="F38">
        <v>20100430</v>
      </c>
      <c r="G38" s="2">
        <v>1425</v>
      </c>
      <c r="H38" s="2">
        <v>135458.42000000001</v>
      </c>
    </row>
    <row r="39" spans="1:8">
      <c r="A39">
        <v>20100524</v>
      </c>
      <c r="B39" t="s">
        <v>53</v>
      </c>
      <c r="C39" t="s">
        <v>63</v>
      </c>
      <c r="D39" t="s">
        <v>55</v>
      </c>
      <c r="E39" t="s">
        <v>60</v>
      </c>
      <c r="F39">
        <v>20100531</v>
      </c>
      <c r="G39" s="2">
        <v>1425</v>
      </c>
      <c r="H39" s="2">
        <v>149708.42000000001</v>
      </c>
    </row>
    <row r="40" spans="1:8">
      <c r="A40">
        <v>20100624</v>
      </c>
      <c r="B40" t="s">
        <v>53</v>
      </c>
      <c r="C40" t="s">
        <v>63</v>
      </c>
      <c r="D40" t="s">
        <v>55</v>
      </c>
      <c r="E40" t="s">
        <v>60</v>
      </c>
      <c r="F40">
        <v>20100630</v>
      </c>
      <c r="G40" s="2">
        <v>1425</v>
      </c>
      <c r="H40" s="2">
        <v>163958.42000000001</v>
      </c>
    </row>
    <row r="41" spans="1:8">
      <c r="A41">
        <v>20100122</v>
      </c>
      <c r="B41" t="s">
        <v>53</v>
      </c>
      <c r="C41" t="s">
        <v>64</v>
      </c>
      <c r="D41" t="s">
        <v>55</v>
      </c>
      <c r="E41" t="s">
        <v>65</v>
      </c>
      <c r="F41">
        <v>20100131</v>
      </c>
      <c r="G41" s="2">
        <v>1382.88</v>
      </c>
      <c r="H41" s="2">
        <v>233684.45</v>
      </c>
    </row>
    <row r="42" spans="1:8">
      <c r="A42">
        <v>20090723</v>
      </c>
      <c r="B42" t="s">
        <v>53</v>
      </c>
      <c r="C42">
        <v>111</v>
      </c>
      <c r="D42" t="s">
        <v>55</v>
      </c>
      <c r="E42" t="s">
        <v>66</v>
      </c>
      <c r="F42">
        <v>20090731</v>
      </c>
      <c r="G42" s="2">
        <v>124.78</v>
      </c>
      <c r="H42" s="2">
        <v>124.78</v>
      </c>
    </row>
    <row r="43" spans="1:8">
      <c r="A43">
        <v>20090824</v>
      </c>
      <c r="B43" t="s">
        <v>53</v>
      </c>
      <c r="C43">
        <v>111</v>
      </c>
      <c r="D43" t="s">
        <v>55</v>
      </c>
      <c r="E43" t="s">
        <v>66</v>
      </c>
      <c r="F43">
        <v>20090831</v>
      </c>
      <c r="G43" s="2">
        <v>124.78</v>
      </c>
      <c r="H43" s="2">
        <v>1247.8</v>
      </c>
    </row>
    <row r="44" spans="1:8">
      <c r="A44">
        <v>20090922</v>
      </c>
      <c r="B44" t="s">
        <v>53</v>
      </c>
      <c r="C44">
        <v>111</v>
      </c>
      <c r="D44" t="s">
        <v>55</v>
      </c>
      <c r="E44" t="s">
        <v>66</v>
      </c>
      <c r="F44">
        <v>20090930</v>
      </c>
      <c r="G44" s="2">
        <v>124.78</v>
      </c>
      <c r="H44" s="2">
        <v>2370.8200000000002</v>
      </c>
    </row>
    <row r="45" spans="1:8">
      <c r="A45">
        <v>20091022</v>
      </c>
      <c r="B45" t="s">
        <v>53</v>
      </c>
      <c r="C45">
        <v>111</v>
      </c>
      <c r="D45" t="s">
        <v>55</v>
      </c>
      <c r="E45" t="s">
        <v>66</v>
      </c>
      <c r="F45">
        <v>20091031</v>
      </c>
      <c r="G45" s="2">
        <v>124.78</v>
      </c>
      <c r="H45" s="2">
        <v>3493.84</v>
      </c>
    </row>
    <row r="46" spans="1:8">
      <c r="A46">
        <v>20091124</v>
      </c>
      <c r="B46" t="s">
        <v>53</v>
      </c>
      <c r="C46">
        <v>111</v>
      </c>
      <c r="D46" t="s">
        <v>55</v>
      </c>
      <c r="E46" t="s">
        <v>66</v>
      </c>
      <c r="F46">
        <v>20091130</v>
      </c>
      <c r="G46" s="2">
        <v>124.78</v>
      </c>
      <c r="H46" s="2">
        <v>4866.42</v>
      </c>
    </row>
    <row r="47" spans="1:8">
      <c r="A47">
        <v>20091214</v>
      </c>
      <c r="B47" t="s">
        <v>53</v>
      </c>
      <c r="C47">
        <v>111</v>
      </c>
      <c r="D47" t="s">
        <v>55</v>
      </c>
      <c r="E47" t="s">
        <v>66</v>
      </c>
      <c r="F47">
        <v>20091231</v>
      </c>
      <c r="G47" s="2">
        <v>124.78</v>
      </c>
      <c r="H47" s="2">
        <v>6239</v>
      </c>
    </row>
    <row r="48" spans="1:8">
      <c r="A48">
        <v>20100122</v>
      </c>
      <c r="B48" t="s">
        <v>53</v>
      </c>
      <c r="C48">
        <v>111</v>
      </c>
      <c r="D48" t="s">
        <v>55</v>
      </c>
      <c r="E48" t="s">
        <v>66</v>
      </c>
      <c r="F48">
        <v>20100131</v>
      </c>
      <c r="G48" s="2">
        <v>124.78</v>
      </c>
      <c r="H48" s="2">
        <v>7611.58</v>
      </c>
    </row>
    <row r="49" spans="1:8">
      <c r="A49">
        <v>20100224</v>
      </c>
      <c r="B49" t="s">
        <v>53</v>
      </c>
      <c r="C49">
        <v>111</v>
      </c>
      <c r="D49" t="s">
        <v>55</v>
      </c>
      <c r="E49" t="s">
        <v>66</v>
      </c>
      <c r="F49">
        <v>20100228</v>
      </c>
      <c r="G49" s="2">
        <v>124.78</v>
      </c>
      <c r="H49" s="2">
        <v>9108.94</v>
      </c>
    </row>
    <row r="50" spans="1:8">
      <c r="A50">
        <v>20100324</v>
      </c>
      <c r="B50" t="s">
        <v>53</v>
      </c>
      <c r="C50">
        <v>111</v>
      </c>
      <c r="D50" t="s">
        <v>55</v>
      </c>
      <c r="E50" t="s">
        <v>66</v>
      </c>
      <c r="F50">
        <v>20100331</v>
      </c>
      <c r="G50" s="2">
        <v>124.78</v>
      </c>
      <c r="H50" s="2">
        <v>10606.3</v>
      </c>
    </row>
    <row r="51" spans="1:8">
      <c r="A51">
        <v>20100422</v>
      </c>
      <c r="B51" t="s">
        <v>53</v>
      </c>
      <c r="C51">
        <v>111</v>
      </c>
      <c r="D51" t="s">
        <v>55</v>
      </c>
      <c r="E51" t="s">
        <v>66</v>
      </c>
      <c r="F51">
        <v>20100430</v>
      </c>
      <c r="G51" s="2">
        <v>124.78</v>
      </c>
      <c r="H51" s="2">
        <v>11854.1</v>
      </c>
    </row>
    <row r="52" spans="1:8">
      <c r="A52">
        <v>20100524</v>
      </c>
      <c r="B52" t="s">
        <v>53</v>
      </c>
      <c r="C52">
        <v>111</v>
      </c>
      <c r="D52" t="s">
        <v>55</v>
      </c>
      <c r="E52" t="s">
        <v>66</v>
      </c>
      <c r="F52">
        <v>20100531</v>
      </c>
      <c r="G52" s="2">
        <v>124.78</v>
      </c>
      <c r="H52" s="2">
        <v>13101.9</v>
      </c>
    </row>
    <row r="53" spans="1:8">
      <c r="A53">
        <v>20100624</v>
      </c>
      <c r="B53" t="s">
        <v>53</v>
      </c>
      <c r="C53">
        <v>111</v>
      </c>
      <c r="D53" t="s">
        <v>55</v>
      </c>
      <c r="E53" t="s">
        <v>66</v>
      </c>
      <c r="F53">
        <v>20100630</v>
      </c>
      <c r="G53" s="2">
        <v>124.78</v>
      </c>
      <c r="H53" s="2">
        <v>14349.7</v>
      </c>
    </row>
    <row r="54" spans="1:8">
      <c r="A54">
        <v>20090723</v>
      </c>
      <c r="B54" t="s">
        <v>53</v>
      </c>
      <c r="C54">
        <v>127</v>
      </c>
      <c r="D54" t="s">
        <v>55</v>
      </c>
      <c r="E54" t="s">
        <v>65</v>
      </c>
      <c r="F54">
        <v>20090731</v>
      </c>
      <c r="G54" s="2">
        <v>3292.93</v>
      </c>
      <c r="H54" s="2">
        <v>3292.93</v>
      </c>
    </row>
    <row r="55" spans="1:8">
      <c r="A55">
        <v>20090824</v>
      </c>
      <c r="B55" t="s">
        <v>53</v>
      </c>
      <c r="C55">
        <v>127</v>
      </c>
      <c r="D55" t="s">
        <v>55</v>
      </c>
      <c r="E55" t="s">
        <v>65</v>
      </c>
      <c r="F55">
        <v>20090831</v>
      </c>
      <c r="G55" s="2">
        <v>3292.93</v>
      </c>
      <c r="H55" s="2">
        <v>31802.31</v>
      </c>
    </row>
    <row r="56" spans="1:8">
      <c r="A56">
        <v>20090922</v>
      </c>
      <c r="B56" t="s">
        <v>53</v>
      </c>
      <c r="C56">
        <v>127</v>
      </c>
      <c r="D56" t="s">
        <v>55</v>
      </c>
      <c r="E56" t="s">
        <v>65</v>
      </c>
      <c r="F56">
        <v>20090930</v>
      </c>
      <c r="G56" s="2">
        <v>3292.93</v>
      </c>
      <c r="H56" s="2">
        <v>60311.69</v>
      </c>
    </row>
    <row r="57" spans="1:8">
      <c r="A57">
        <v>20091022</v>
      </c>
      <c r="B57" t="s">
        <v>53</v>
      </c>
      <c r="C57">
        <v>127</v>
      </c>
      <c r="D57" t="s">
        <v>55</v>
      </c>
      <c r="E57" t="s">
        <v>65</v>
      </c>
      <c r="F57">
        <v>20091031</v>
      </c>
      <c r="G57" s="2">
        <v>3292.93</v>
      </c>
      <c r="H57" s="2">
        <v>88821.07</v>
      </c>
    </row>
    <row r="58" spans="1:8">
      <c r="A58">
        <v>20091124</v>
      </c>
      <c r="B58" t="s">
        <v>53</v>
      </c>
      <c r="C58">
        <v>127</v>
      </c>
      <c r="D58" t="s">
        <v>55</v>
      </c>
      <c r="E58" t="s">
        <v>65</v>
      </c>
      <c r="F58">
        <v>20091130</v>
      </c>
      <c r="G58" s="2">
        <v>3292.93</v>
      </c>
      <c r="H58" s="2">
        <v>125421.86</v>
      </c>
    </row>
    <row r="59" spans="1:8">
      <c r="A59">
        <v>20091214</v>
      </c>
      <c r="B59" t="s">
        <v>53</v>
      </c>
      <c r="C59">
        <v>127</v>
      </c>
      <c r="D59" t="s">
        <v>55</v>
      </c>
      <c r="E59" t="s">
        <v>65</v>
      </c>
      <c r="F59">
        <v>20091231</v>
      </c>
      <c r="G59" s="2">
        <v>3292.93</v>
      </c>
      <c r="H59" s="2">
        <v>161176.03</v>
      </c>
    </row>
    <row r="60" spans="1:8">
      <c r="A60">
        <v>20100122</v>
      </c>
      <c r="B60" t="s">
        <v>53</v>
      </c>
      <c r="C60">
        <v>127</v>
      </c>
      <c r="D60" t="s">
        <v>55</v>
      </c>
      <c r="E60" t="s">
        <v>65</v>
      </c>
      <c r="F60">
        <v>20100131</v>
      </c>
      <c r="G60" s="2">
        <v>3523.41</v>
      </c>
      <c r="H60" s="2">
        <v>197160.68</v>
      </c>
    </row>
    <row r="61" spans="1:8">
      <c r="A61">
        <v>20100224</v>
      </c>
      <c r="B61" t="s">
        <v>53</v>
      </c>
      <c r="C61">
        <v>127</v>
      </c>
      <c r="D61" t="s">
        <v>55</v>
      </c>
      <c r="E61" t="s">
        <v>65</v>
      </c>
      <c r="F61">
        <v>20100228</v>
      </c>
      <c r="G61" s="2">
        <v>3523.41</v>
      </c>
      <c r="H61" s="2">
        <v>246997.82</v>
      </c>
    </row>
    <row r="62" spans="1:8">
      <c r="A62">
        <v>20100324</v>
      </c>
      <c r="B62" t="s">
        <v>53</v>
      </c>
      <c r="C62">
        <v>127</v>
      </c>
      <c r="D62" t="s">
        <v>55</v>
      </c>
      <c r="E62" t="s">
        <v>65</v>
      </c>
      <c r="F62">
        <v>20100331</v>
      </c>
      <c r="G62" s="2">
        <v>3523.41</v>
      </c>
      <c r="H62" s="2">
        <v>285662.12</v>
      </c>
    </row>
    <row r="63" spans="1:8">
      <c r="A63">
        <v>20100422</v>
      </c>
      <c r="B63" t="s">
        <v>53</v>
      </c>
      <c r="C63">
        <v>127</v>
      </c>
      <c r="D63" t="s">
        <v>55</v>
      </c>
      <c r="E63" t="s">
        <v>65</v>
      </c>
      <c r="F63">
        <v>20100430</v>
      </c>
      <c r="G63" s="2">
        <v>3523.41</v>
      </c>
      <c r="H63" s="2">
        <v>319769.3</v>
      </c>
    </row>
    <row r="64" spans="1:8">
      <c r="A64">
        <v>20100524</v>
      </c>
      <c r="B64" t="s">
        <v>53</v>
      </c>
      <c r="C64">
        <v>127</v>
      </c>
      <c r="D64" t="s">
        <v>55</v>
      </c>
      <c r="E64" t="s">
        <v>65</v>
      </c>
      <c r="F64">
        <v>20100531</v>
      </c>
      <c r="G64" s="2">
        <v>3523.41</v>
      </c>
      <c r="H64" s="2">
        <v>353876.47999999998</v>
      </c>
    </row>
    <row r="65" spans="1:8">
      <c r="A65">
        <v>20100624</v>
      </c>
      <c r="B65" t="s">
        <v>53</v>
      </c>
      <c r="C65">
        <v>127</v>
      </c>
      <c r="D65" t="s">
        <v>55</v>
      </c>
      <c r="E65" t="s">
        <v>65</v>
      </c>
      <c r="F65">
        <v>20100630</v>
      </c>
      <c r="G65" s="2">
        <v>3523.41</v>
      </c>
      <c r="H65" s="2">
        <v>387983.66</v>
      </c>
    </row>
    <row r="66" spans="1:8">
      <c r="A66">
        <v>20100122</v>
      </c>
      <c r="B66" t="s">
        <v>53</v>
      </c>
      <c r="C66" t="s">
        <v>54</v>
      </c>
      <c r="D66" t="s">
        <v>67</v>
      </c>
      <c r="E66" t="s">
        <v>56</v>
      </c>
      <c r="F66">
        <v>20100131</v>
      </c>
      <c r="G66" s="2">
        <v>9219.58</v>
      </c>
      <c r="H66" s="2">
        <v>1620362.95</v>
      </c>
    </row>
    <row r="67" spans="1:8">
      <c r="A67">
        <v>20100122</v>
      </c>
      <c r="B67" t="s">
        <v>53</v>
      </c>
      <c r="C67" t="s">
        <v>57</v>
      </c>
      <c r="D67" t="s">
        <v>67</v>
      </c>
      <c r="E67" t="s">
        <v>58</v>
      </c>
      <c r="F67">
        <v>20100131</v>
      </c>
      <c r="G67" s="2">
        <v>3535.04</v>
      </c>
      <c r="H67" s="2">
        <v>643702.12</v>
      </c>
    </row>
    <row r="68" spans="1:8">
      <c r="A68">
        <v>20100122</v>
      </c>
      <c r="B68" t="s">
        <v>53</v>
      </c>
      <c r="C68" t="s">
        <v>59</v>
      </c>
      <c r="D68" t="s">
        <v>67</v>
      </c>
      <c r="E68" t="s">
        <v>60</v>
      </c>
      <c r="F68">
        <v>20100131</v>
      </c>
      <c r="G68" s="2">
        <v>558</v>
      </c>
      <c r="H68" s="2">
        <v>101935.42</v>
      </c>
    </row>
    <row r="69" spans="1:8">
      <c r="A69">
        <v>20090723</v>
      </c>
      <c r="B69" t="s">
        <v>53</v>
      </c>
      <c r="C69" t="s">
        <v>61</v>
      </c>
      <c r="D69" t="s">
        <v>67</v>
      </c>
      <c r="E69" t="s">
        <v>56</v>
      </c>
      <c r="F69">
        <v>20090731</v>
      </c>
      <c r="G69" s="2">
        <v>20700.650000000001</v>
      </c>
      <c r="H69" s="2">
        <v>190062.39</v>
      </c>
    </row>
    <row r="70" spans="1:8">
      <c r="A70">
        <v>20090824</v>
      </c>
      <c r="B70" t="s">
        <v>53</v>
      </c>
      <c r="C70" t="s">
        <v>61</v>
      </c>
      <c r="D70" t="s">
        <v>67</v>
      </c>
      <c r="E70" t="s">
        <v>56</v>
      </c>
      <c r="F70">
        <v>20090831</v>
      </c>
      <c r="G70" s="2">
        <v>20700.650000000001</v>
      </c>
      <c r="H70" s="2">
        <v>380124.78</v>
      </c>
    </row>
    <row r="71" spans="1:8">
      <c r="A71">
        <v>20090922</v>
      </c>
      <c r="B71" t="s">
        <v>53</v>
      </c>
      <c r="C71" t="s">
        <v>61</v>
      </c>
      <c r="D71" t="s">
        <v>67</v>
      </c>
      <c r="E71" t="s">
        <v>56</v>
      </c>
      <c r="F71">
        <v>20090930</v>
      </c>
      <c r="G71" s="2">
        <v>20700.650000000001</v>
      </c>
      <c r="H71" s="2">
        <v>570187.17000000004</v>
      </c>
    </row>
    <row r="72" spans="1:8">
      <c r="A72">
        <v>20091022</v>
      </c>
      <c r="B72" t="s">
        <v>53</v>
      </c>
      <c r="C72" t="s">
        <v>61</v>
      </c>
      <c r="D72" t="s">
        <v>67</v>
      </c>
      <c r="E72" t="s">
        <v>56</v>
      </c>
      <c r="F72">
        <v>20091031</v>
      </c>
      <c r="G72" s="2">
        <v>20700.650000000001</v>
      </c>
      <c r="H72" s="2">
        <v>760249.56</v>
      </c>
    </row>
    <row r="73" spans="1:8">
      <c r="A73">
        <v>20091124</v>
      </c>
      <c r="B73" t="s">
        <v>53</v>
      </c>
      <c r="C73" t="s">
        <v>61</v>
      </c>
      <c r="D73" t="s">
        <v>67</v>
      </c>
      <c r="E73" t="s">
        <v>56</v>
      </c>
      <c r="F73">
        <v>20091130</v>
      </c>
      <c r="G73" s="2">
        <v>20700.650000000001</v>
      </c>
      <c r="H73" s="2">
        <v>1004255.52</v>
      </c>
    </row>
    <row r="74" spans="1:8">
      <c r="A74">
        <v>20091214</v>
      </c>
      <c r="B74" t="s">
        <v>53</v>
      </c>
      <c r="C74" t="s">
        <v>61</v>
      </c>
      <c r="D74" t="s">
        <v>67</v>
      </c>
      <c r="E74" t="s">
        <v>56</v>
      </c>
      <c r="F74">
        <v>20091231</v>
      </c>
      <c r="G74" s="2">
        <v>20700.650000000001</v>
      </c>
      <c r="H74" s="2">
        <v>1236971.3899999999</v>
      </c>
    </row>
    <row r="75" spans="1:8">
      <c r="A75">
        <v>20100122</v>
      </c>
      <c r="B75" t="s">
        <v>53</v>
      </c>
      <c r="C75" t="s">
        <v>61</v>
      </c>
      <c r="D75" t="s">
        <v>67</v>
      </c>
      <c r="E75" t="s">
        <v>56</v>
      </c>
      <c r="F75">
        <v>20100131</v>
      </c>
      <c r="G75" s="2">
        <v>22237.25</v>
      </c>
      <c r="H75" s="2">
        <v>1483516.63</v>
      </c>
    </row>
    <row r="76" spans="1:8">
      <c r="A76">
        <v>20100224</v>
      </c>
      <c r="B76" t="s">
        <v>53</v>
      </c>
      <c r="C76" t="s">
        <v>61</v>
      </c>
      <c r="D76" t="s">
        <v>67</v>
      </c>
      <c r="E76" t="s">
        <v>56</v>
      </c>
      <c r="F76">
        <v>20100228</v>
      </c>
      <c r="G76" s="2">
        <v>22237.25</v>
      </c>
      <c r="H76" s="2">
        <v>1841640.23</v>
      </c>
    </row>
    <row r="77" spans="1:8">
      <c r="A77">
        <v>20100324</v>
      </c>
      <c r="B77" t="s">
        <v>53</v>
      </c>
      <c r="C77" t="s">
        <v>61</v>
      </c>
      <c r="D77" t="s">
        <v>67</v>
      </c>
      <c r="E77" t="s">
        <v>56</v>
      </c>
      <c r="F77">
        <v>20100331</v>
      </c>
      <c r="G77" s="2">
        <v>22237.25</v>
      </c>
      <c r="H77" s="2">
        <v>2077164.96</v>
      </c>
    </row>
    <row r="78" spans="1:8">
      <c r="A78">
        <v>20100422</v>
      </c>
      <c r="B78" t="s">
        <v>53</v>
      </c>
      <c r="C78" t="s">
        <v>61</v>
      </c>
      <c r="D78" t="s">
        <v>67</v>
      </c>
      <c r="E78" t="s">
        <v>56</v>
      </c>
      <c r="F78">
        <v>20100430</v>
      </c>
      <c r="G78" s="2">
        <v>22237.25</v>
      </c>
      <c r="H78" s="2">
        <v>2304546.14</v>
      </c>
    </row>
    <row r="79" spans="1:8">
      <c r="A79">
        <v>20100524</v>
      </c>
      <c r="B79" t="s">
        <v>53</v>
      </c>
      <c r="C79" t="s">
        <v>61</v>
      </c>
      <c r="D79" t="s">
        <v>67</v>
      </c>
      <c r="E79" t="s">
        <v>56</v>
      </c>
      <c r="F79">
        <v>20100531</v>
      </c>
      <c r="G79" s="2">
        <v>22237.25</v>
      </c>
      <c r="H79" s="2">
        <v>2531927.3199999998</v>
      </c>
    </row>
    <row r="80" spans="1:8">
      <c r="A80">
        <v>20100624</v>
      </c>
      <c r="B80" t="s">
        <v>53</v>
      </c>
      <c r="C80" t="s">
        <v>61</v>
      </c>
      <c r="D80" t="s">
        <v>67</v>
      </c>
      <c r="E80" t="s">
        <v>56</v>
      </c>
      <c r="F80">
        <v>20100630</v>
      </c>
      <c r="G80" s="2">
        <v>22237.25</v>
      </c>
      <c r="H80" s="2">
        <v>2759308.5</v>
      </c>
    </row>
    <row r="81" spans="1:8">
      <c r="A81">
        <v>20090723</v>
      </c>
      <c r="B81" t="s">
        <v>53</v>
      </c>
      <c r="C81" t="s">
        <v>62</v>
      </c>
      <c r="D81" t="s">
        <v>67</v>
      </c>
      <c r="E81" t="s">
        <v>58</v>
      </c>
      <c r="F81">
        <v>20090731</v>
      </c>
      <c r="G81" s="2">
        <v>8415.16</v>
      </c>
      <c r="H81" s="2">
        <v>75736.44</v>
      </c>
    </row>
    <row r="82" spans="1:8">
      <c r="A82">
        <v>20090824</v>
      </c>
      <c r="B82" t="s">
        <v>53</v>
      </c>
      <c r="C82" t="s">
        <v>62</v>
      </c>
      <c r="D82" t="s">
        <v>67</v>
      </c>
      <c r="E82" t="s">
        <v>58</v>
      </c>
      <c r="F82">
        <v>20090831</v>
      </c>
      <c r="G82" s="2">
        <v>8415.16</v>
      </c>
      <c r="H82" s="2">
        <v>151472.88</v>
      </c>
    </row>
    <row r="83" spans="1:8">
      <c r="A83">
        <v>20090922</v>
      </c>
      <c r="B83" t="s">
        <v>53</v>
      </c>
      <c r="C83" t="s">
        <v>62</v>
      </c>
      <c r="D83" t="s">
        <v>67</v>
      </c>
      <c r="E83" t="s">
        <v>58</v>
      </c>
      <c r="F83">
        <v>20090930</v>
      </c>
      <c r="G83" s="2">
        <v>8415.16</v>
      </c>
      <c r="H83" s="2">
        <v>227209.32</v>
      </c>
    </row>
    <row r="84" spans="1:8">
      <c r="A84">
        <v>20091022</v>
      </c>
      <c r="B84" t="s">
        <v>53</v>
      </c>
      <c r="C84" t="s">
        <v>62</v>
      </c>
      <c r="D84" t="s">
        <v>67</v>
      </c>
      <c r="E84" t="s">
        <v>58</v>
      </c>
      <c r="F84">
        <v>20091031</v>
      </c>
      <c r="G84" s="2">
        <v>8415.16</v>
      </c>
      <c r="H84" s="2">
        <v>302945.76</v>
      </c>
    </row>
    <row r="85" spans="1:8">
      <c r="A85">
        <v>20091124</v>
      </c>
      <c r="B85" t="s">
        <v>53</v>
      </c>
      <c r="C85" t="s">
        <v>62</v>
      </c>
      <c r="D85" t="s">
        <v>67</v>
      </c>
      <c r="E85" t="s">
        <v>58</v>
      </c>
      <c r="F85">
        <v>20091130</v>
      </c>
      <c r="G85" s="2">
        <v>8415.16</v>
      </c>
      <c r="H85" s="2">
        <v>399840.38</v>
      </c>
    </row>
    <row r="86" spans="1:8">
      <c r="A86">
        <v>20091214</v>
      </c>
      <c r="B86" t="s">
        <v>53</v>
      </c>
      <c r="C86" t="s">
        <v>62</v>
      </c>
      <c r="D86" t="s">
        <v>67</v>
      </c>
      <c r="E86" t="s">
        <v>58</v>
      </c>
      <c r="F86">
        <v>20091231</v>
      </c>
      <c r="G86" s="2">
        <v>8415.16</v>
      </c>
      <c r="H86" s="2">
        <v>492407.14</v>
      </c>
    </row>
    <row r="87" spans="1:8">
      <c r="A87">
        <v>20100122</v>
      </c>
      <c r="B87" t="s">
        <v>53</v>
      </c>
      <c r="C87" t="s">
        <v>62</v>
      </c>
      <c r="D87" t="s">
        <v>67</v>
      </c>
      <c r="E87" t="s">
        <v>58</v>
      </c>
      <c r="F87">
        <v>20100131</v>
      </c>
      <c r="G87" s="2">
        <v>9004.33</v>
      </c>
      <c r="H87" s="2">
        <v>590276.43000000005</v>
      </c>
    </row>
    <row r="88" spans="1:8">
      <c r="A88">
        <v>20100224</v>
      </c>
      <c r="B88" t="s">
        <v>53</v>
      </c>
      <c r="C88" t="s">
        <v>62</v>
      </c>
      <c r="D88" t="s">
        <v>67</v>
      </c>
      <c r="E88" t="s">
        <v>58</v>
      </c>
      <c r="F88">
        <v>20100228</v>
      </c>
      <c r="G88" s="2">
        <v>9004.33</v>
      </c>
      <c r="H88" s="2">
        <v>731407.19</v>
      </c>
    </row>
    <row r="89" spans="1:8">
      <c r="A89">
        <v>20100324</v>
      </c>
      <c r="B89" t="s">
        <v>53</v>
      </c>
      <c r="C89" t="s">
        <v>62</v>
      </c>
      <c r="D89" t="s">
        <v>67</v>
      </c>
      <c r="E89" t="s">
        <v>58</v>
      </c>
      <c r="F89">
        <v>20100331</v>
      </c>
      <c r="G89" s="2">
        <v>9004.33</v>
      </c>
      <c r="H89" s="2">
        <v>825052.16000000003</v>
      </c>
    </row>
    <row r="90" spans="1:8">
      <c r="A90">
        <v>20100422</v>
      </c>
      <c r="B90" t="s">
        <v>53</v>
      </c>
      <c r="C90" t="s">
        <v>62</v>
      </c>
      <c r="D90" t="s">
        <v>67</v>
      </c>
      <c r="E90" t="s">
        <v>58</v>
      </c>
      <c r="F90">
        <v>20100430</v>
      </c>
      <c r="G90" s="2">
        <v>9004.33</v>
      </c>
      <c r="H90" s="2">
        <v>915095.46</v>
      </c>
    </row>
    <row r="91" spans="1:8">
      <c r="A91">
        <v>20100524</v>
      </c>
      <c r="B91" t="s">
        <v>53</v>
      </c>
      <c r="C91" t="s">
        <v>62</v>
      </c>
      <c r="D91" t="s">
        <v>67</v>
      </c>
      <c r="E91" t="s">
        <v>58</v>
      </c>
      <c r="F91">
        <v>20100531</v>
      </c>
      <c r="G91" s="2">
        <v>9004.33</v>
      </c>
      <c r="H91" s="2">
        <v>1005138.76</v>
      </c>
    </row>
    <row r="92" spans="1:8">
      <c r="A92">
        <v>20100624</v>
      </c>
      <c r="B92" t="s">
        <v>53</v>
      </c>
      <c r="C92" t="s">
        <v>62</v>
      </c>
      <c r="D92" t="s">
        <v>67</v>
      </c>
      <c r="E92" t="s">
        <v>58</v>
      </c>
      <c r="F92">
        <v>20100630</v>
      </c>
      <c r="G92" s="2">
        <v>9004.33</v>
      </c>
      <c r="H92" s="2">
        <v>1095182.06</v>
      </c>
    </row>
    <row r="93" spans="1:8">
      <c r="A93">
        <v>20090723</v>
      </c>
      <c r="B93" t="s">
        <v>53</v>
      </c>
      <c r="C93" t="s">
        <v>63</v>
      </c>
      <c r="D93" t="s">
        <v>67</v>
      </c>
      <c r="E93" t="s">
        <v>60</v>
      </c>
      <c r="F93">
        <v>20090731</v>
      </c>
      <c r="G93" s="2">
        <v>1332</v>
      </c>
      <c r="H93" s="2">
        <v>11988</v>
      </c>
    </row>
    <row r="94" spans="1:8">
      <c r="A94">
        <v>20090824</v>
      </c>
      <c r="B94" t="s">
        <v>53</v>
      </c>
      <c r="C94" t="s">
        <v>63</v>
      </c>
      <c r="D94" t="s">
        <v>67</v>
      </c>
      <c r="E94" t="s">
        <v>60</v>
      </c>
      <c r="F94">
        <v>20090831</v>
      </c>
      <c r="G94" s="2">
        <v>1332</v>
      </c>
      <c r="H94" s="2">
        <v>23976</v>
      </c>
    </row>
    <row r="95" spans="1:8">
      <c r="A95">
        <v>20090922</v>
      </c>
      <c r="B95" t="s">
        <v>53</v>
      </c>
      <c r="C95" t="s">
        <v>63</v>
      </c>
      <c r="D95" t="s">
        <v>67</v>
      </c>
      <c r="E95" t="s">
        <v>60</v>
      </c>
      <c r="F95">
        <v>20090930</v>
      </c>
      <c r="G95" s="2">
        <v>1332</v>
      </c>
      <c r="H95" s="2">
        <v>35964</v>
      </c>
    </row>
    <row r="96" spans="1:8">
      <c r="A96">
        <v>20091022</v>
      </c>
      <c r="B96" t="s">
        <v>53</v>
      </c>
      <c r="C96" t="s">
        <v>63</v>
      </c>
      <c r="D96" t="s">
        <v>67</v>
      </c>
      <c r="E96" t="s">
        <v>60</v>
      </c>
      <c r="F96">
        <v>20091031</v>
      </c>
      <c r="G96" s="2">
        <v>1332</v>
      </c>
      <c r="H96" s="2">
        <v>47952</v>
      </c>
    </row>
    <row r="97" spans="1:8">
      <c r="A97">
        <v>20091124</v>
      </c>
      <c r="B97" t="s">
        <v>53</v>
      </c>
      <c r="C97" t="s">
        <v>63</v>
      </c>
      <c r="D97" t="s">
        <v>67</v>
      </c>
      <c r="E97" t="s">
        <v>60</v>
      </c>
      <c r="F97">
        <v>20091130</v>
      </c>
      <c r="G97" s="2">
        <v>1332</v>
      </c>
      <c r="H97" s="2">
        <v>63033.42</v>
      </c>
    </row>
    <row r="98" spans="1:8">
      <c r="A98">
        <v>20091214</v>
      </c>
      <c r="B98" t="s">
        <v>53</v>
      </c>
      <c r="C98" t="s">
        <v>63</v>
      </c>
      <c r="D98" t="s">
        <v>67</v>
      </c>
      <c r="E98" t="s">
        <v>60</v>
      </c>
      <c r="F98">
        <v>20091231</v>
      </c>
      <c r="G98" s="2">
        <v>1332</v>
      </c>
      <c r="H98" s="2">
        <v>77685.42</v>
      </c>
    </row>
    <row r="99" spans="1:8">
      <c r="A99">
        <v>20100122</v>
      </c>
      <c r="B99" t="s">
        <v>53</v>
      </c>
      <c r="C99" t="s">
        <v>63</v>
      </c>
      <c r="D99" t="s">
        <v>67</v>
      </c>
      <c r="E99" t="s">
        <v>60</v>
      </c>
      <c r="F99">
        <v>20100131</v>
      </c>
      <c r="G99" s="2">
        <v>1425</v>
      </c>
      <c r="H99" s="2">
        <v>93174.42</v>
      </c>
    </row>
    <row r="100" spans="1:8">
      <c r="A100">
        <v>20100224</v>
      </c>
      <c r="B100" t="s">
        <v>53</v>
      </c>
      <c r="C100" t="s">
        <v>63</v>
      </c>
      <c r="D100" t="s">
        <v>67</v>
      </c>
      <c r="E100" t="s">
        <v>60</v>
      </c>
      <c r="F100">
        <v>20100228</v>
      </c>
      <c r="G100" s="2">
        <v>1425</v>
      </c>
      <c r="H100" s="2">
        <v>116044.42</v>
      </c>
    </row>
    <row r="101" spans="1:8">
      <c r="A101">
        <v>20100324</v>
      </c>
      <c r="B101" t="s">
        <v>53</v>
      </c>
      <c r="C101" t="s">
        <v>63</v>
      </c>
      <c r="D101" t="s">
        <v>67</v>
      </c>
      <c r="E101" t="s">
        <v>60</v>
      </c>
      <c r="F101">
        <v>20100331</v>
      </c>
      <c r="G101" s="2">
        <v>1425</v>
      </c>
      <c r="H101" s="2">
        <v>131183.42000000001</v>
      </c>
    </row>
    <row r="102" spans="1:8">
      <c r="A102">
        <v>20100422</v>
      </c>
      <c r="B102" t="s">
        <v>53</v>
      </c>
      <c r="C102" t="s">
        <v>63</v>
      </c>
      <c r="D102" t="s">
        <v>67</v>
      </c>
      <c r="E102" t="s">
        <v>60</v>
      </c>
      <c r="F102">
        <v>20100430</v>
      </c>
      <c r="G102" s="2">
        <v>1425</v>
      </c>
      <c r="H102" s="2">
        <v>145433.42000000001</v>
      </c>
    </row>
    <row r="103" spans="1:8">
      <c r="A103">
        <v>20100524</v>
      </c>
      <c r="B103" t="s">
        <v>53</v>
      </c>
      <c r="C103" t="s">
        <v>63</v>
      </c>
      <c r="D103" t="s">
        <v>67</v>
      </c>
      <c r="E103" t="s">
        <v>60</v>
      </c>
      <c r="F103">
        <v>20100531</v>
      </c>
      <c r="G103" s="2">
        <v>1425</v>
      </c>
      <c r="H103" s="2">
        <v>159683.42000000001</v>
      </c>
    </row>
    <row r="104" spans="1:8">
      <c r="A104">
        <v>20100624</v>
      </c>
      <c r="B104" t="s">
        <v>53</v>
      </c>
      <c r="C104" t="s">
        <v>63</v>
      </c>
      <c r="D104" t="s">
        <v>67</v>
      </c>
      <c r="E104" t="s">
        <v>60</v>
      </c>
      <c r="F104">
        <v>20100630</v>
      </c>
      <c r="G104" s="2">
        <v>1425</v>
      </c>
      <c r="H104" s="2">
        <v>173933.42</v>
      </c>
    </row>
    <row r="105" spans="1:8">
      <c r="A105">
        <v>20090723</v>
      </c>
      <c r="B105" t="s">
        <v>53</v>
      </c>
      <c r="C105" t="s">
        <v>68</v>
      </c>
      <c r="D105" t="s">
        <v>67</v>
      </c>
      <c r="E105" t="s">
        <v>69</v>
      </c>
      <c r="F105">
        <v>20090731</v>
      </c>
      <c r="G105" s="2">
        <v>1440</v>
      </c>
      <c r="H105" s="2">
        <v>7200</v>
      </c>
    </row>
    <row r="106" spans="1:8">
      <c r="A106">
        <v>20090824</v>
      </c>
      <c r="B106" t="s">
        <v>53</v>
      </c>
      <c r="C106" t="s">
        <v>68</v>
      </c>
      <c r="D106" t="s">
        <v>67</v>
      </c>
      <c r="E106" t="s">
        <v>69</v>
      </c>
      <c r="F106">
        <v>20090831</v>
      </c>
      <c r="G106" s="2">
        <v>1440</v>
      </c>
      <c r="H106" s="2">
        <v>14400</v>
      </c>
    </row>
    <row r="107" spans="1:8">
      <c r="A107">
        <v>20090922</v>
      </c>
      <c r="B107" t="s">
        <v>53</v>
      </c>
      <c r="C107" t="s">
        <v>68</v>
      </c>
      <c r="D107" t="s">
        <v>67</v>
      </c>
      <c r="E107" t="s">
        <v>69</v>
      </c>
      <c r="F107">
        <v>20090930</v>
      </c>
      <c r="G107" s="2">
        <v>1440</v>
      </c>
      <c r="H107" s="2">
        <v>24480</v>
      </c>
    </row>
    <row r="108" spans="1:8">
      <c r="A108">
        <v>20091022</v>
      </c>
      <c r="B108" t="s">
        <v>53</v>
      </c>
      <c r="C108" t="s">
        <v>68</v>
      </c>
      <c r="D108" t="s">
        <v>67</v>
      </c>
      <c r="E108" t="s">
        <v>69</v>
      </c>
      <c r="F108">
        <v>20091031</v>
      </c>
      <c r="G108" s="2">
        <v>1440</v>
      </c>
      <c r="H108" s="2">
        <v>34560</v>
      </c>
    </row>
    <row r="109" spans="1:8">
      <c r="A109">
        <v>20091124</v>
      </c>
      <c r="B109" t="s">
        <v>53</v>
      </c>
      <c r="C109" t="s">
        <v>68</v>
      </c>
      <c r="D109" t="s">
        <v>67</v>
      </c>
      <c r="E109" t="s">
        <v>69</v>
      </c>
      <c r="F109">
        <v>20091130</v>
      </c>
      <c r="G109" s="2">
        <v>1440</v>
      </c>
      <c r="H109" s="2">
        <v>44640</v>
      </c>
    </row>
    <row r="110" spans="1:8">
      <c r="A110">
        <v>20091214</v>
      </c>
      <c r="B110" t="s">
        <v>53</v>
      </c>
      <c r="C110" t="s">
        <v>68</v>
      </c>
      <c r="D110" t="s">
        <v>67</v>
      </c>
      <c r="E110" t="s">
        <v>69</v>
      </c>
      <c r="F110">
        <v>20091231</v>
      </c>
      <c r="G110" s="2">
        <v>1440</v>
      </c>
      <c r="H110" s="2">
        <v>54720</v>
      </c>
    </row>
    <row r="111" spans="1:8">
      <c r="A111">
        <v>20100122</v>
      </c>
      <c r="B111" t="s">
        <v>53</v>
      </c>
      <c r="C111" t="s">
        <v>68</v>
      </c>
      <c r="D111" t="s">
        <v>67</v>
      </c>
      <c r="E111" t="s">
        <v>69</v>
      </c>
      <c r="F111">
        <v>20100131</v>
      </c>
      <c r="G111" s="2">
        <v>1440</v>
      </c>
      <c r="H111" s="2">
        <v>64800</v>
      </c>
    </row>
    <row r="112" spans="1:8">
      <c r="A112">
        <v>20100224</v>
      </c>
      <c r="B112" t="s">
        <v>53</v>
      </c>
      <c r="C112" t="s">
        <v>68</v>
      </c>
      <c r="D112" t="s">
        <v>67</v>
      </c>
      <c r="E112" t="s">
        <v>69</v>
      </c>
      <c r="F112">
        <v>20100228</v>
      </c>
      <c r="G112" s="2">
        <v>1440</v>
      </c>
      <c r="H112" s="2">
        <v>76320</v>
      </c>
    </row>
    <row r="113" spans="1:8">
      <c r="A113">
        <v>20100324</v>
      </c>
      <c r="B113" t="s">
        <v>53</v>
      </c>
      <c r="C113" t="s">
        <v>68</v>
      </c>
      <c r="D113" t="s">
        <v>67</v>
      </c>
      <c r="E113" t="s">
        <v>69</v>
      </c>
      <c r="F113">
        <v>20100331</v>
      </c>
      <c r="G113" s="2">
        <v>1440</v>
      </c>
      <c r="H113" s="2">
        <v>86400</v>
      </c>
    </row>
    <row r="114" spans="1:8">
      <c r="A114">
        <v>20100422</v>
      </c>
      <c r="B114" t="s">
        <v>53</v>
      </c>
      <c r="C114" t="s">
        <v>68</v>
      </c>
      <c r="D114" t="s">
        <v>67</v>
      </c>
      <c r="E114" t="s">
        <v>69</v>
      </c>
      <c r="F114">
        <v>20100430</v>
      </c>
      <c r="G114" s="2">
        <v>1440</v>
      </c>
      <c r="H114" s="2">
        <v>95040</v>
      </c>
    </row>
    <row r="115" spans="1:8">
      <c r="A115">
        <v>20100524</v>
      </c>
      <c r="B115" t="s">
        <v>53</v>
      </c>
      <c r="C115" t="s">
        <v>68</v>
      </c>
      <c r="D115" t="s">
        <v>67</v>
      </c>
      <c r="E115" t="s">
        <v>69</v>
      </c>
      <c r="F115">
        <v>20100531</v>
      </c>
      <c r="G115" s="2">
        <v>1440</v>
      </c>
      <c r="H115" s="2">
        <v>103680</v>
      </c>
    </row>
    <row r="116" spans="1:8">
      <c r="A116">
        <v>20100624</v>
      </c>
      <c r="B116" t="s">
        <v>53</v>
      </c>
      <c r="C116" t="s">
        <v>68</v>
      </c>
      <c r="D116" t="s">
        <v>67</v>
      </c>
      <c r="E116" t="s">
        <v>69</v>
      </c>
      <c r="F116">
        <v>20100630</v>
      </c>
      <c r="G116" s="2">
        <v>1440</v>
      </c>
      <c r="H116" s="2">
        <v>112320</v>
      </c>
    </row>
    <row r="117" spans="1:8">
      <c r="A117">
        <v>20100122</v>
      </c>
      <c r="B117" t="s">
        <v>53</v>
      </c>
      <c r="C117" t="s">
        <v>64</v>
      </c>
      <c r="D117" t="s">
        <v>67</v>
      </c>
      <c r="E117" t="s">
        <v>65</v>
      </c>
      <c r="F117">
        <v>20100131</v>
      </c>
      <c r="G117" s="2">
        <v>1382.94</v>
      </c>
      <c r="H117" s="2">
        <v>244747.91</v>
      </c>
    </row>
    <row r="118" spans="1:8">
      <c r="A118">
        <v>20090723</v>
      </c>
      <c r="B118" t="s">
        <v>53</v>
      </c>
      <c r="C118">
        <v>111</v>
      </c>
      <c r="D118" t="s">
        <v>67</v>
      </c>
      <c r="E118" t="s">
        <v>66</v>
      </c>
      <c r="F118">
        <v>20090731</v>
      </c>
      <c r="G118" s="2">
        <v>124.78</v>
      </c>
      <c r="H118" s="2">
        <v>1123.02</v>
      </c>
    </row>
    <row r="119" spans="1:8">
      <c r="A119">
        <v>20090824</v>
      </c>
      <c r="B119" t="s">
        <v>53</v>
      </c>
      <c r="C119">
        <v>111</v>
      </c>
      <c r="D119" t="s">
        <v>67</v>
      </c>
      <c r="E119" t="s">
        <v>66</v>
      </c>
      <c r="F119">
        <v>20090831</v>
      </c>
      <c r="G119" s="2">
        <v>124.78</v>
      </c>
      <c r="H119" s="2">
        <v>2246.04</v>
      </c>
    </row>
    <row r="120" spans="1:8">
      <c r="A120">
        <v>20090922</v>
      </c>
      <c r="B120" t="s">
        <v>53</v>
      </c>
      <c r="C120">
        <v>111</v>
      </c>
      <c r="D120" t="s">
        <v>67</v>
      </c>
      <c r="E120" t="s">
        <v>66</v>
      </c>
      <c r="F120">
        <v>20090930</v>
      </c>
      <c r="G120" s="2">
        <v>124.78</v>
      </c>
      <c r="H120" s="2">
        <v>3369.06</v>
      </c>
    </row>
    <row r="121" spans="1:8">
      <c r="A121">
        <v>20091022</v>
      </c>
      <c r="B121" t="s">
        <v>53</v>
      </c>
      <c r="C121">
        <v>111</v>
      </c>
      <c r="D121" t="s">
        <v>67</v>
      </c>
      <c r="E121" t="s">
        <v>66</v>
      </c>
      <c r="F121">
        <v>20091031</v>
      </c>
      <c r="G121" s="2">
        <v>124.78</v>
      </c>
      <c r="H121" s="2">
        <v>4492.08</v>
      </c>
    </row>
    <row r="122" spans="1:8">
      <c r="A122">
        <v>20091124</v>
      </c>
      <c r="B122" t="s">
        <v>53</v>
      </c>
      <c r="C122">
        <v>111</v>
      </c>
      <c r="D122" t="s">
        <v>67</v>
      </c>
      <c r="E122" t="s">
        <v>66</v>
      </c>
      <c r="F122">
        <v>20091130</v>
      </c>
      <c r="G122" s="2">
        <v>124.78</v>
      </c>
      <c r="H122" s="2">
        <v>5864.66</v>
      </c>
    </row>
    <row r="123" spans="1:8">
      <c r="A123">
        <v>20091214</v>
      </c>
      <c r="B123" t="s">
        <v>53</v>
      </c>
      <c r="C123">
        <v>111</v>
      </c>
      <c r="D123" t="s">
        <v>67</v>
      </c>
      <c r="E123" t="s">
        <v>66</v>
      </c>
      <c r="F123">
        <v>20091231</v>
      </c>
      <c r="G123" s="2">
        <v>124.78</v>
      </c>
      <c r="H123" s="2">
        <v>7237.24</v>
      </c>
    </row>
    <row r="124" spans="1:8">
      <c r="A124">
        <v>20100122</v>
      </c>
      <c r="B124" t="s">
        <v>53</v>
      </c>
      <c r="C124">
        <v>111</v>
      </c>
      <c r="D124" t="s">
        <v>67</v>
      </c>
      <c r="E124" t="s">
        <v>66</v>
      </c>
      <c r="F124">
        <v>20100131</v>
      </c>
      <c r="G124" s="2">
        <v>124.78</v>
      </c>
      <c r="H124" s="2">
        <v>8609.82</v>
      </c>
    </row>
    <row r="125" spans="1:8">
      <c r="A125">
        <v>20100224</v>
      </c>
      <c r="B125" t="s">
        <v>53</v>
      </c>
      <c r="C125">
        <v>111</v>
      </c>
      <c r="D125" t="s">
        <v>67</v>
      </c>
      <c r="E125" t="s">
        <v>66</v>
      </c>
      <c r="F125">
        <v>20100228</v>
      </c>
      <c r="G125" s="2">
        <v>124.78</v>
      </c>
      <c r="H125" s="2">
        <v>10107.18</v>
      </c>
    </row>
    <row r="126" spans="1:8">
      <c r="A126">
        <v>20100324</v>
      </c>
      <c r="B126" t="s">
        <v>53</v>
      </c>
      <c r="C126">
        <v>111</v>
      </c>
      <c r="D126" t="s">
        <v>67</v>
      </c>
      <c r="E126" t="s">
        <v>66</v>
      </c>
      <c r="F126">
        <v>20100331</v>
      </c>
      <c r="G126" s="2">
        <v>124.78</v>
      </c>
      <c r="H126" s="2">
        <v>11479.76</v>
      </c>
    </row>
    <row r="127" spans="1:8">
      <c r="A127">
        <v>20100422</v>
      </c>
      <c r="B127" t="s">
        <v>53</v>
      </c>
      <c r="C127">
        <v>111</v>
      </c>
      <c r="D127" t="s">
        <v>67</v>
      </c>
      <c r="E127" t="s">
        <v>66</v>
      </c>
      <c r="F127">
        <v>20100430</v>
      </c>
      <c r="G127" s="2">
        <v>124.78</v>
      </c>
      <c r="H127" s="2">
        <v>12727.56</v>
      </c>
    </row>
    <row r="128" spans="1:8">
      <c r="A128">
        <v>20100524</v>
      </c>
      <c r="B128" t="s">
        <v>53</v>
      </c>
      <c r="C128">
        <v>111</v>
      </c>
      <c r="D128" t="s">
        <v>67</v>
      </c>
      <c r="E128" t="s">
        <v>66</v>
      </c>
      <c r="F128">
        <v>20100531</v>
      </c>
      <c r="G128" s="2">
        <v>124.78</v>
      </c>
      <c r="H128" s="2">
        <v>13975.36</v>
      </c>
    </row>
    <row r="129" spans="1:8">
      <c r="A129">
        <v>20100624</v>
      </c>
      <c r="B129" t="s">
        <v>53</v>
      </c>
      <c r="C129">
        <v>111</v>
      </c>
      <c r="D129" t="s">
        <v>67</v>
      </c>
      <c r="E129" t="s">
        <v>66</v>
      </c>
      <c r="F129">
        <v>20100630</v>
      </c>
      <c r="G129" s="2">
        <v>124.78</v>
      </c>
      <c r="H129" s="2">
        <v>15223.16</v>
      </c>
    </row>
    <row r="130" spans="1:8">
      <c r="A130">
        <v>20090723</v>
      </c>
      <c r="B130" t="s">
        <v>53</v>
      </c>
      <c r="C130">
        <v>127</v>
      </c>
      <c r="D130" t="s">
        <v>67</v>
      </c>
      <c r="E130" t="s">
        <v>65</v>
      </c>
      <c r="F130">
        <v>20090731</v>
      </c>
      <c r="G130" s="2">
        <v>3105.1</v>
      </c>
      <c r="H130" s="2">
        <v>28509.38</v>
      </c>
    </row>
    <row r="131" spans="1:8">
      <c r="A131">
        <v>20090824</v>
      </c>
      <c r="B131" t="s">
        <v>53</v>
      </c>
      <c r="C131">
        <v>127</v>
      </c>
      <c r="D131" t="s">
        <v>67</v>
      </c>
      <c r="E131" t="s">
        <v>65</v>
      </c>
      <c r="F131">
        <v>20090831</v>
      </c>
      <c r="G131" s="2">
        <v>3105.1</v>
      </c>
      <c r="H131" s="2">
        <v>57018.76</v>
      </c>
    </row>
    <row r="132" spans="1:8">
      <c r="A132">
        <v>20090922</v>
      </c>
      <c r="B132" t="s">
        <v>53</v>
      </c>
      <c r="C132">
        <v>127</v>
      </c>
      <c r="D132" t="s">
        <v>67</v>
      </c>
      <c r="E132" t="s">
        <v>65</v>
      </c>
      <c r="F132">
        <v>20090930</v>
      </c>
      <c r="G132" s="2">
        <v>3105.1</v>
      </c>
      <c r="H132" s="2">
        <v>85528.14</v>
      </c>
    </row>
    <row r="133" spans="1:8">
      <c r="A133">
        <v>20091022</v>
      </c>
      <c r="B133" t="s">
        <v>53</v>
      </c>
      <c r="C133">
        <v>127</v>
      </c>
      <c r="D133" t="s">
        <v>67</v>
      </c>
      <c r="E133" t="s">
        <v>65</v>
      </c>
      <c r="F133">
        <v>20091031</v>
      </c>
      <c r="G133" s="2">
        <v>3105.1</v>
      </c>
      <c r="H133" s="2">
        <v>114037.52</v>
      </c>
    </row>
    <row r="134" spans="1:8">
      <c r="A134">
        <v>20091124</v>
      </c>
      <c r="B134" t="s">
        <v>53</v>
      </c>
      <c r="C134">
        <v>127</v>
      </c>
      <c r="D134" t="s">
        <v>67</v>
      </c>
      <c r="E134" t="s">
        <v>65</v>
      </c>
      <c r="F134">
        <v>20091130</v>
      </c>
      <c r="G134" s="2">
        <v>3105.1</v>
      </c>
      <c r="H134" s="2">
        <v>150638.31</v>
      </c>
    </row>
    <row r="135" spans="1:8">
      <c r="A135">
        <v>20091214</v>
      </c>
      <c r="B135" t="s">
        <v>53</v>
      </c>
      <c r="C135">
        <v>127</v>
      </c>
      <c r="D135" t="s">
        <v>67</v>
      </c>
      <c r="E135" t="s">
        <v>65</v>
      </c>
      <c r="F135">
        <v>20091231</v>
      </c>
      <c r="G135" s="2">
        <v>3105.1</v>
      </c>
      <c r="H135" s="2">
        <v>186392.48</v>
      </c>
    </row>
    <row r="136" spans="1:8">
      <c r="A136">
        <v>20100122</v>
      </c>
      <c r="B136" t="s">
        <v>53</v>
      </c>
      <c r="C136">
        <v>127</v>
      </c>
      <c r="D136" t="s">
        <v>67</v>
      </c>
      <c r="E136" t="s">
        <v>65</v>
      </c>
      <c r="F136">
        <v>20100131</v>
      </c>
      <c r="G136" s="2">
        <v>3335.59</v>
      </c>
      <c r="H136" s="2">
        <v>224221.04</v>
      </c>
    </row>
    <row r="137" spans="1:8">
      <c r="A137">
        <v>20100224</v>
      </c>
      <c r="B137" t="s">
        <v>53</v>
      </c>
      <c r="C137">
        <v>127</v>
      </c>
      <c r="D137" t="s">
        <v>67</v>
      </c>
      <c r="E137" t="s">
        <v>65</v>
      </c>
      <c r="F137">
        <v>20100228</v>
      </c>
      <c r="G137" s="2">
        <v>3335.59</v>
      </c>
      <c r="H137" s="2">
        <v>274058.18</v>
      </c>
    </row>
    <row r="138" spans="1:8">
      <c r="A138">
        <v>20100324</v>
      </c>
      <c r="B138" t="s">
        <v>53</v>
      </c>
      <c r="C138">
        <v>127</v>
      </c>
      <c r="D138" t="s">
        <v>67</v>
      </c>
      <c r="E138" t="s">
        <v>65</v>
      </c>
      <c r="F138">
        <v>20100331</v>
      </c>
      <c r="G138" s="2">
        <v>3335.59</v>
      </c>
      <c r="H138" s="2">
        <v>309386.89</v>
      </c>
    </row>
    <row r="139" spans="1:8">
      <c r="A139">
        <v>20100422</v>
      </c>
      <c r="B139" t="s">
        <v>53</v>
      </c>
      <c r="C139">
        <v>127</v>
      </c>
      <c r="D139" t="s">
        <v>67</v>
      </c>
      <c r="E139" t="s">
        <v>65</v>
      </c>
      <c r="F139">
        <v>20100430</v>
      </c>
      <c r="G139" s="2">
        <v>3335.59</v>
      </c>
      <c r="H139" s="2">
        <v>343494.07</v>
      </c>
    </row>
    <row r="140" spans="1:8">
      <c r="A140">
        <v>20100524</v>
      </c>
      <c r="B140" t="s">
        <v>53</v>
      </c>
      <c r="C140">
        <v>127</v>
      </c>
      <c r="D140" t="s">
        <v>67</v>
      </c>
      <c r="E140" t="s">
        <v>65</v>
      </c>
      <c r="F140">
        <v>20100531</v>
      </c>
      <c r="G140" s="2">
        <v>3335.59</v>
      </c>
      <c r="H140" s="2">
        <v>377601.25</v>
      </c>
    </row>
    <row r="141" spans="1:8">
      <c r="A141">
        <v>20100624</v>
      </c>
      <c r="B141" t="s">
        <v>53</v>
      </c>
      <c r="C141">
        <v>127</v>
      </c>
      <c r="D141" t="s">
        <v>67</v>
      </c>
      <c r="E141" t="s">
        <v>65</v>
      </c>
      <c r="F141">
        <v>20100630</v>
      </c>
      <c r="G141" s="2">
        <v>3335.59</v>
      </c>
      <c r="H141" s="2">
        <v>411708.43</v>
      </c>
    </row>
    <row r="142" spans="1:8">
      <c r="A142">
        <v>20100122</v>
      </c>
      <c r="B142" t="s">
        <v>53</v>
      </c>
      <c r="C142" t="s">
        <v>54</v>
      </c>
      <c r="D142" t="s">
        <v>70</v>
      </c>
      <c r="E142" t="s">
        <v>56</v>
      </c>
      <c r="F142">
        <v>20100131</v>
      </c>
      <c r="G142" s="2">
        <v>9219.58</v>
      </c>
      <c r="H142" s="2">
        <v>1555825.97</v>
      </c>
    </row>
    <row r="143" spans="1:8">
      <c r="A143">
        <v>20100122</v>
      </c>
      <c r="B143" t="s">
        <v>53</v>
      </c>
      <c r="C143" t="s">
        <v>57</v>
      </c>
      <c r="D143" t="s">
        <v>70</v>
      </c>
      <c r="E143" t="s">
        <v>58</v>
      </c>
      <c r="F143">
        <v>20100131</v>
      </c>
      <c r="G143" s="2">
        <v>3535.04</v>
      </c>
      <c r="H143" s="2">
        <v>618956.84</v>
      </c>
    </row>
    <row r="144" spans="1:8">
      <c r="A144">
        <v>20100122</v>
      </c>
      <c r="B144" t="s">
        <v>53</v>
      </c>
      <c r="C144" t="s">
        <v>59</v>
      </c>
      <c r="D144" t="s">
        <v>70</v>
      </c>
      <c r="E144" t="s">
        <v>60</v>
      </c>
      <c r="F144">
        <v>20100131</v>
      </c>
      <c r="G144" s="2">
        <v>558</v>
      </c>
      <c r="H144" s="2">
        <v>98029.42</v>
      </c>
    </row>
    <row r="145" spans="1:8">
      <c r="A145">
        <v>20090723</v>
      </c>
      <c r="B145" t="s">
        <v>53</v>
      </c>
      <c r="C145" t="s">
        <v>61</v>
      </c>
      <c r="D145" t="s">
        <v>70</v>
      </c>
      <c r="E145" t="s">
        <v>56</v>
      </c>
      <c r="F145">
        <v>20090731</v>
      </c>
      <c r="G145" s="2">
        <v>20700.650000000001</v>
      </c>
      <c r="H145" s="2">
        <v>42653.48</v>
      </c>
    </row>
    <row r="146" spans="1:8">
      <c r="A146">
        <v>20090824</v>
      </c>
      <c r="B146" t="s">
        <v>53</v>
      </c>
      <c r="C146" t="s">
        <v>61</v>
      </c>
      <c r="D146" t="s">
        <v>70</v>
      </c>
      <c r="E146" t="s">
        <v>56</v>
      </c>
      <c r="F146">
        <v>20090831</v>
      </c>
      <c r="G146" s="2">
        <v>20700.650000000001</v>
      </c>
      <c r="H146" s="2">
        <v>232715.87</v>
      </c>
    </row>
    <row r="147" spans="1:8">
      <c r="A147">
        <v>20090922</v>
      </c>
      <c r="B147" t="s">
        <v>53</v>
      </c>
      <c r="C147" t="s">
        <v>61</v>
      </c>
      <c r="D147" t="s">
        <v>70</v>
      </c>
      <c r="E147" t="s">
        <v>56</v>
      </c>
      <c r="F147">
        <v>20090930</v>
      </c>
      <c r="G147" s="2">
        <v>20700.650000000001</v>
      </c>
      <c r="H147" s="2">
        <v>422778.26</v>
      </c>
    </row>
    <row r="148" spans="1:8">
      <c r="A148">
        <v>20091022</v>
      </c>
      <c r="B148" t="s">
        <v>53</v>
      </c>
      <c r="C148" t="s">
        <v>61</v>
      </c>
      <c r="D148" t="s">
        <v>70</v>
      </c>
      <c r="E148" t="s">
        <v>56</v>
      </c>
      <c r="F148">
        <v>20091031</v>
      </c>
      <c r="G148" s="2">
        <v>20700.650000000001</v>
      </c>
      <c r="H148" s="2">
        <v>612840.65</v>
      </c>
    </row>
    <row r="149" spans="1:8">
      <c r="A149">
        <v>20091124</v>
      </c>
      <c r="B149" t="s">
        <v>53</v>
      </c>
      <c r="C149" t="s">
        <v>61</v>
      </c>
      <c r="D149" t="s">
        <v>70</v>
      </c>
      <c r="E149" t="s">
        <v>56</v>
      </c>
      <c r="F149">
        <v>20091130</v>
      </c>
      <c r="G149" s="2">
        <v>20700.650000000001</v>
      </c>
      <c r="H149" s="2">
        <v>856846.61</v>
      </c>
    </row>
    <row r="150" spans="1:8">
      <c r="A150">
        <v>20091214</v>
      </c>
      <c r="B150" t="s">
        <v>53</v>
      </c>
      <c r="C150" t="s">
        <v>61</v>
      </c>
      <c r="D150" t="s">
        <v>70</v>
      </c>
      <c r="E150" t="s">
        <v>56</v>
      </c>
      <c r="F150">
        <v>20091231</v>
      </c>
      <c r="G150" s="2">
        <v>20700.650000000001</v>
      </c>
      <c r="H150" s="2">
        <v>1089562.48</v>
      </c>
    </row>
    <row r="151" spans="1:8">
      <c r="A151">
        <v>20100122</v>
      </c>
      <c r="B151" t="s">
        <v>53</v>
      </c>
      <c r="C151" t="s">
        <v>61</v>
      </c>
      <c r="D151" t="s">
        <v>70</v>
      </c>
      <c r="E151" t="s">
        <v>56</v>
      </c>
      <c r="F151">
        <v>20100131</v>
      </c>
      <c r="G151" s="2">
        <v>22237.25</v>
      </c>
      <c r="H151" s="2">
        <v>1325351.54</v>
      </c>
    </row>
    <row r="152" spans="1:8">
      <c r="A152">
        <v>20100224</v>
      </c>
      <c r="B152" t="s">
        <v>53</v>
      </c>
      <c r="C152" t="s">
        <v>61</v>
      </c>
      <c r="D152" t="s">
        <v>70</v>
      </c>
      <c r="E152" t="s">
        <v>56</v>
      </c>
      <c r="F152">
        <v>20100228</v>
      </c>
      <c r="G152" s="2">
        <v>22237.25</v>
      </c>
      <c r="H152" s="2">
        <v>1683475.14</v>
      </c>
    </row>
    <row r="153" spans="1:8">
      <c r="A153">
        <v>20090723</v>
      </c>
      <c r="B153" t="s">
        <v>53</v>
      </c>
      <c r="C153" t="s">
        <v>62</v>
      </c>
      <c r="D153" t="s">
        <v>70</v>
      </c>
      <c r="E153" t="s">
        <v>58</v>
      </c>
      <c r="F153">
        <v>20090731</v>
      </c>
      <c r="G153" s="2">
        <v>8415.16</v>
      </c>
      <c r="H153" s="2">
        <v>16830.32</v>
      </c>
    </row>
    <row r="154" spans="1:8">
      <c r="A154">
        <v>20090824</v>
      </c>
      <c r="B154" t="s">
        <v>53</v>
      </c>
      <c r="C154" t="s">
        <v>62</v>
      </c>
      <c r="D154" t="s">
        <v>70</v>
      </c>
      <c r="E154" t="s">
        <v>58</v>
      </c>
      <c r="F154">
        <v>20090831</v>
      </c>
      <c r="G154" s="2">
        <v>8415.16</v>
      </c>
      <c r="H154" s="2">
        <v>92566.76</v>
      </c>
    </row>
    <row r="155" spans="1:8">
      <c r="A155">
        <v>20090922</v>
      </c>
      <c r="B155" t="s">
        <v>53</v>
      </c>
      <c r="C155" t="s">
        <v>62</v>
      </c>
      <c r="D155" t="s">
        <v>70</v>
      </c>
      <c r="E155" t="s">
        <v>58</v>
      </c>
      <c r="F155">
        <v>20090930</v>
      </c>
      <c r="G155" s="2">
        <v>8415.16</v>
      </c>
      <c r="H155" s="2">
        <v>168303.2</v>
      </c>
    </row>
    <row r="156" spans="1:8">
      <c r="A156">
        <v>20091022</v>
      </c>
      <c r="B156" t="s">
        <v>53</v>
      </c>
      <c r="C156" t="s">
        <v>62</v>
      </c>
      <c r="D156" t="s">
        <v>70</v>
      </c>
      <c r="E156" t="s">
        <v>58</v>
      </c>
      <c r="F156">
        <v>20091031</v>
      </c>
      <c r="G156" s="2">
        <v>8415.16</v>
      </c>
      <c r="H156" s="2">
        <v>244039.64</v>
      </c>
    </row>
    <row r="157" spans="1:8">
      <c r="A157">
        <v>20091124</v>
      </c>
      <c r="B157" t="s">
        <v>53</v>
      </c>
      <c r="C157" t="s">
        <v>62</v>
      </c>
      <c r="D157" t="s">
        <v>70</v>
      </c>
      <c r="E157" t="s">
        <v>58</v>
      </c>
      <c r="F157">
        <v>20091130</v>
      </c>
      <c r="G157" s="2">
        <v>8415.16</v>
      </c>
      <c r="H157" s="2">
        <v>340934.26</v>
      </c>
    </row>
    <row r="158" spans="1:8">
      <c r="A158">
        <v>20091214</v>
      </c>
      <c r="B158" t="s">
        <v>53</v>
      </c>
      <c r="C158" t="s">
        <v>62</v>
      </c>
      <c r="D158" t="s">
        <v>70</v>
      </c>
      <c r="E158" t="s">
        <v>58</v>
      </c>
      <c r="F158">
        <v>20091231</v>
      </c>
      <c r="G158" s="2">
        <v>8415.16</v>
      </c>
      <c r="H158" s="2">
        <v>433501.02</v>
      </c>
    </row>
    <row r="159" spans="1:8">
      <c r="A159">
        <v>20100122</v>
      </c>
      <c r="B159" t="s">
        <v>53</v>
      </c>
      <c r="C159" t="s">
        <v>62</v>
      </c>
      <c r="D159" t="s">
        <v>70</v>
      </c>
      <c r="E159" t="s">
        <v>58</v>
      </c>
      <c r="F159">
        <v>20100131</v>
      </c>
      <c r="G159" s="2">
        <v>9004.33</v>
      </c>
      <c r="H159" s="2">
        <v>527246.12</v>
      </c>
    </row>
    <row r="160" spans="1:8">
      <c r="A160">
        <v>20100224</v>
      </c>
      <c r="B160" t="s">
        <v>53</v>
      </c>
      <c r="C160" t="s">
        <v>62</v>
      </c>
      <c r="D160" t="s">
        <v>70</v>
      </c>
      <c r="E160" t="s">
        <v>58</v>
      </c>
      <c r="F160">
        <v>20100228</v>
      </c>
      <c r="G160" s="2">
        <v>9004.33</v>
      </c>
      <c r="H160" s="2">
        <v>668376.88</v>
      </c>
    </row>
    <row r="161" spans="1:8">
      <c r="A161">
        <v>20090723</v>
      </c>
      <c r="B161" t="s">
        <v>53</v>
      </c>
      <c r="C161" t="s">
        <v>63</v>
      </c>
      <c r="D161" t="s">
        <v>70</v>
      </c>
      <c r="E161" t="s">
        <v>60</v>
      </c>
      <c r="F161">
        <v>20090731</v>
      </c>
      <c r="G161" s="2">
        <v>1332</v>
      </c>
      <c r="H161" s="2">
        <v>2664</v>
      </c>
    </row>
    <row r="162" spans="1:8">
      <c r="A162">
        <v>20090824</v>
      </c>
      <c r="B162" t="s">
        <v>53</v>
      </c>
      <c r="C162" t="s">
        <v>63</v>
      </c>
      <c r="D162" t="s">
        <v>70</v>
      </c>
      <c r="E162" t="s">
        <v>60</v>
      </c>
      <c r="F162">
        <v>20090831</v>
      </c>
      <c r="G162" s="2">
        <v>1332</v>
      </c>
      <c r="H162" s="2">
        <v>14652</v>
      </c>
    </row>
    <row r="163" spans="1:8">
      <c r="A163">
        <v>20090922</v>
      </c>
      <c r="B163" t="s">
        <v>53</v>
      </c>
      <c r="C163" t="s">
        <v>63</v>
      </c>
      <c r="D163" t="s">
        <v>70</v>
      </c>
      <c r="E163" t="s">
        <v>60</v>
      </c>
      <c r="F163">
        <v>20090930</v>
      </c>
      <c r="G163" s="2">
        <v>1332</v>
      </c>
      <c r="H163" s="2">
        <v>26640</v>
      </c>
    </row>
    <row r="164" spans="1:8">
      <c r="A164">
        <v>20091022</v>
      </c>
      <c r="B164" t="s">
        <v>53</v>
      </c>
      <c r="C164" t="s">
        <v>63</v>
      </c>
      <c r="D164" t="s">
        <v>70</v>
      </c>
      <c r="E164" t="s">
        <v>60</v>
      </c>
      <c r="F164">
        <v>20091031</v>
      </c>
      <c r="G164" s="2">
        <v>1332</v>
      </c>
      <c r="H164" s="2">
        <v>38628</v>
      </c>
    </row>
    <row r="165" spans="1:8">
      <c r="A165">
        <v>20091124</v>
      </c>
      <c r="B165" t="s">
        <v>53</v>
      </c>
      <c r="C165" t="s">
        <v>63</v>
      </c>
      <c r="D165" t="s">
        <v>70</v>
      </c>
      <c r="E165" t="s">
        <v>60</v>
      </c>
      <c r="F165">
        <v>20091130</v>
      </c>
      <c r="G165" s="2">
        <v>1332</v>
      </c>
      <c r="H165" s="2">
        <v>53709.42</v>
      </c>
    </row>
    <row r="166" spans="1:8">
      <c r="A166">
        <v>20091214</v>
      </c>
      <c r="B166" t="s">
        <v>53</v>
      </c>
      <c r="C166" t="s">
        <v>63</v>
      </c>
      <c r="D166" t="s">
        <v>70</v>
      </c>
      <c r="E166" t="s">
        <v>60</v>
      </c>
      <c r="F166">
        <v>20091231</v>
      </c>
      <c r="G166" s="2">
        <v>1332</v>
      </c>
      <c r="H166" s="2">
        <v>68361.42</v>
      </c>
    </row>
    <row r="167" spans="1:8">
      <c r="A167">
        <v>20100122</v>
      </c>
      <c r="B167" t="s">
        <v>53</v>
      </c>
      <c r="C167" t="s">
        <v>63</v>
      </c>
      <c r="D167" t="s">
        <v>70</v>
      </c>
      <c r="E167" t="s">
        <v>60</v>
      </c>
      <c r="F167">
        <v>20100131</v>
      </c>
      <c r="G167" s="2">
        <v>1425</v>
      </c>
      <c r="H167" s="2">
        <v>83199.42</v>
      </c>
    </row>
    <row r="168" spans="1:8">
      <c r="A168">
        <v>20100224</v>
      </c>
      <c r="B168" t="s">
        <v>53</v>
      </c>
      <c r="C168" t="s">
        <v>63</v>
      </c>
      <c r="D168" t="s">
        <v>70</v>
      </c>
      <c r="E168" t="s">
        <v>60</v>
      </c>
      <c r="F168">
        <v>20100228</v>
      </c>
      <c r="G168" s="2">
        <v>1425</v>
      </c>
      <c r="H168" s="2">
        <v>106069.42</v>
      </c>
    </row>
    <row r="169" spans="1:8">
      <c r="A169">
        <v>20100122</v>
      </c>
      <c r="B169" t="s">
        <v>53</v>
      </c>
      <c r="C169" t="s">
        <v>64</v>
      </c>
      <c r="D169" t="s">
        <v>70</v>
      </c>
      <c r="E169" t="s">
        <v>65</v>
      </c>
      <c r="F169">
        <v>20100131</v>
      </c>
      <c r="G169" s="2">
        <v>1382.94</v>
      </c>
      <c r="H169" s="2">
        <v>235067.39</v>
      </c>
    </row>
    <row r="170" spans="1:8">
      <c r="A170">
        <v>20090723</v>
      </c>
      <c r="B170" t="s">
        <v>53</v>
      </c>
      <c r="C170" t="s">
        <v>68</v>
      </c>
      <c r="D170" t="s">
        <v>70</v>
      </c>
      <c r="E170" t="s">
        <v>69</v>
      </c>
      <c r="F170">
        <v>20090731</v>
      </c>
      <c r="G170" s="2">
        <v>1440</v>
      </c>
      <c r="H170" s="2">
        <v>2880</v>
      </c>
    </row>
    <row r="171" spans="1:8">
      <c r="A171">
        <v>20090824</v>
      </c>
      <c r="B171" t="s">
        <v>53</v>
      </c>
      <c r="C171" t="s">
        <v>68</v>
      </c>
      <c r="D171" t="s">
        <v>70</v>
      </c>
      <c r="E171" t="s">
        <v>69</v>
      </c>
      <c r="F171">
        <v>20090831</v>
      </c>
      <c r="G171" s="2">
        <v>1440</v>
      </c>
      <c r="H171" s="2">
        <v>10080</v>
      </c>
    </row>
    <row r="172" spans="1:8">
      <c r="A172">
        <v>20090922</v>
      </c>
      <c r="B172" t="s">
        <v>53</v>
      </c>
      <c r="C172" t="s">
        <v>68</v>
      </c>
      <c r="D172" t="s">
        <v>70</v>
      </c>
      <c r="E172" t="s">
        <v>69</v>
      </c>
      <c r="F172">
        <v>20090930</v>
      </c>
      <c r="G172" s="2">
        <v>1440</v>
      </c>
      <c r="H172" s="2">
        <v>20160</v>
      </c>
    </row>
    <row r="173" spans="1:8">
      <c r="A173">
        <v>20091022</v>
      </c>
      <c r="B173" t="s">
        <v>53</v>
      </c>
      <c r="C173" t="s">
        <v>68</v>
      </c>
      <c r="D173" t="s">
        <v>70</v>
      </c>
      <c r="E173" t="s">
        <v>69</v>
      </c>
      <c r="F173">
        <v>20091031</v>
      </c>
      <c r="G173" s="2">
        <v>1440</v>
      </c>
      <c r="H173" s="2">
        <v>30240</v>
      </c>
    </row>
    <row r="174" spans="1:8">
      <c r="A174">
        <v>20091124</v>
      </c>
      <c r="B174" t="s">
        <v>53</v>
      </c>
      <c r="C174" t="s">
        <v>68</v>
      </c>
      <c r="D174" t="s">
        <v>70</v>
      </c>
      <c r="E174" t="s">
        <v>69</v>
      </c>
      <c r="F174">
        <v>20091130</v>
      </c>
      <c r="G174" s="2">
        <v>1440</v>
      </c>
      <c r="H174" s="2">
        <v>40320</v>
      </c>
    </row>
    <row r="175" spans="1:8">
      <c r="A175">
        <v>20091214</v>
      </c>
      <c r="B175" t="s">
        <v>53</v>
      </c>
      <c r="C175" t="s">
        <v>68</v>
      </c>
      <c r="D175" t="s">
        <v>70</v>
      </c>
      <c r="E175" t="s">
        <v>69</v>
      </c>
      <c r="F175">
        <v>20091231</v>
      </c>
      <c r="G175" s="2">
        <v>1440</v>
      </c>
      <c r="H175" s="2">
        <v>50400</v>
      </c>
    </row>
    <row r="176" spans="1:8">
      <c r="A176">
        <v>20100122</v>
      </c>
      <c r="B176" t="s">
        <v>53</v>
      </c>
      <c r="C176" t="s">
        <v>68</v>
      </c>
      <c r="D176" t="s">
        <v>70</v>
      </c>
      <c r="E176" t="s">
        <v>69</v>
      </c>
      <c r="F176">
        <v>20100131</v>
      </c>
      <c r="G176" s="2">
        <v>1440</v>
      </c>
      <c r="H176" s="2">
        <v>60480</v>
      </c>
    </row>
    <row r="177" spans="1:8">
      <c r="A177">
        <v>20100224</v>
      </c>
      <c r="B177" t="s">
        <v>53</v>
      </c>
      <c r="C177" t="s">
        <v>68</v>
      </c>
      <c r="D177" t="s">
        <v>70</v>
      </c>
      <c r="E177" t="s">
        <v>69</v>
      </c>
      <c r="F177">
        <v>20100228</v>
      </c>
      <c r="G177" s="2">
        <v>1440</v>
      </c>
      <c r="H177" s="2">
        <v>72000</v>
      </c>
    </row>
    <row r="178" spans="1:8">
      <c r="A178">
        <v>20090723</v>
      </c>
      <c r="B178" t="s">
        <v>53</v>
      </c>
      <c r="C178">
        <v>111</v>
      </c>
      <c r="D178" t="s">
        <v>70</v>
      </c>
      <c r="E178" t="s">
        <v>66</v>
      </c>
      <c r="F178">
        <v>20090731</v>
      </c>
      <c r="G178" s="2">
        <v>124.78</v>
      </c>
      <c r="H178" s="2">
        <v>249.56</v>
      </c>
    </row>
    <row r="179" spans="1:8">
      <c r="A179">
        <v>20090824</v>
      </c>
      <c r="B179" t="s">
        <v>53</v>
      </c>
      <c r="C179">
        <v>111</v>
      </c>
      <c r="D179" t="s">
        <v>70</v>
      </c>
      <c r="E179" t="s">
        <v>66</v>
      </c>
      <c r="F179">
        <v>20090831</v>
      </c>
      <c r="G179" s="2">
        <v>124.78</v>
      </c>
      <c r="H179" s="2">
        <v>1372.58</v>
      </c>
    </row>
    <row r="180" spans="1:8">
      <c r="A180">
        <v>20090922</v>
      </c>
      <c r="B180" t="s">
        <v>53</v>
      </c>
      <c r="C180">
        <v>111</v>
      </c>
      <c r="D180" t="s">
        <v>70</v>
      </c>
      <c r="E180" t="s">
        <v>66</v>
      </c>
      <c r="F180">
        <v>20090930</v>
      </c>
      <c r="G180" s="2">
        <v>124.78</v>
      </c>
      <c r="H180" s="2">
        <v>2495.6</v>
      </c>
    </row>
    <row r="181" spans="1:8">
      <c r="A181">
        <v>20091022</v>
      </c>
      <c r="B181" t="s">
        <v>53</v>
      </c>
      <c r="C181">
        <v>111</v>
      </c>
      <c r="D181" t="s">
        <v>70</v>
      </c>
      <c r="E181" t="s">
        <v>66</v>
      </c>
      <c r="F181">
        <v>20091031</v>
      </c>
      <c r="G181" s="2">
        <v>124.78</v>
      </c>
      <c r="H181" s="2">
        <v>3618.62</v>
      </c>
    </row>
    <row r="182" spans="1:8">
      <c r="A182">
        <v>20091124</v>
      </c>
      <c r="B182" t="s">
        <v>53</v>
      </c>
      <c r="C182">
        <v>111</v>
      </c>
      <c r="D182" t="s">
        <v>70</v>
      </c>
      <c r="E182" t="s">
        <v>66</v>
      </c>
      <c r="F182">
        <v>20091130</v>
      </c>
      <c r="G182" s="2">
        <v>124.78</v>
      </c>
      <c r="H182" s="2">
        <v>4991.2</v>
      </c>
    </row>
    <row r="183" spans="1:8">
      <c r="A183">
        <v>20091214</v>
      </c>
      <c r="B183" t="s">
        <v>53</v>
      </c>
      <c r="C183">
        <v>111</v>
      </c>
      <c r="D183" t="s">
        <v>70</v>
      </c>
      <c r="E183" t="s">
        <v>66</v>
      </c>
      <c r="F183">
        <v>20091231</v>
      </c>
      <c r="G183" s="2">
        <v>124.78</v>
      </c>
      <c r="H183" s="2">
        <v>6363.78</v>
      </c>
    </row>
    <row r="184" spans="1:8">
      <c r="A184">
        <v>20100122</v>
      </c>
      <c r="B184" t="s">
        <v>53</v>
      </c>
      <c r="C184">
        <v>111</v>
      </c>
      <c r="D184" t="s">
        <v>70</v>
      </c>
      <c r="E184" t="s">
        <v>66</v>
      </c>
      <c r="F184">
        <v>20100131</v>
      </c>
      <c r="G184" s="2">
        <v>124.78</v>
      </c>
      <c r="H184" s="2">
        <v>7736.36</v>
      </c>
    </row>
    <row r="185" spans="1:8">
      <c r="A185">
        <v>20100224</v>
      </c>
      <c r="B185" t="s">
        <v>53</v>
      </c>
      <c r="C185">
        <v>111</v>
      </c>
      <c r="D185" t="s">
        <v>70</v>
      </c>
      <c r="E185" t="s">
        <v>66</v>
      </c>
      <c r="F185">
        <v>20100228</v>
      </c>
      <c r="G185" s="2">
        <v>124.78</v>
      </c>
      <c r="H185" s="2">
        <v>9233.7199999999993</v>
      </c>
    </row>
    <row r="186" spans="1:8">
      <c r="A186">
        <v>20090723</v>
      </c>
      <c r="B186" t="s">
        <v>53</v>
      </c>
      <c r="C186">
        <v>127</v>
      </c>
      <c r="D186" t="s">
        <v>70</v>
      </c>
      <c r="E186" t="s">
        <v>65</v>
      </c>
      <c r="F186">
        <v>20090731</v>
      </c>
      <c r="G186" s="2">
        <v>3105.1</v>
      </c>
      <c r="H186" s="2">
        <v>6398.03</v>
      </c>
    </row>
    <row r="187" spans="1:8">
      <c r="A187">
        <v>20090824</v>
      </c>
      <c r="B187" t="s">
        <v>53</v>
      </c>
      <c r="C187">
        <v>127</v>
      </c>
      <c r="D187" t="s">
        <v>70</v>
      </c>
      <c r="E187" t="s">
        <v>65</v>
      </c>
      <c r="F187">
        <v>20090831</v>
      </c>
      <c r="G187" s="2">
        <v>3105.1</v>
      </c>
      <c r="H187" s="2">
        <v>34907.410000000003</v>
      </c>
    </row>
    <row r="188" spans="1:8">
      <c r="A188">
        <v>20090922</v>
      </c>
      <c r="B188" t="s">
        <v>53</v>
      </c>
      <c r="C188">
        <v>127</v>
      </c>
      <c r="D188" t="s">
        <v>70</v>
      </c>
      <c r="E188" t="s">
        <v>65</v>
      </c>
      <c r="F188">
        <v>20090930</v>
      </c>
      <c r="G188" s="2">
        <v>3105.1</v>
      </c>
      <c r="H188" s="2">
        <v>63416.79</v>
      </c>
    </row>
    <row r="189" spans="1:8">
      <c r="A189">
        <v>20091022</v>
      </c>
      <c r="B189" t="s">
        <v>53</v>
      </c>
      <c r="C189">
        <v>127</v>
      </c>
      <c r="D189" t="s">
        <v>70</v>
      </c>
      <c r="E189" t="s">
        <v>65</v>
      </c>
      <c r="F189">
        <v>20091031</v>
      </c>
      <c r="G189" s="2">
        <v>3105.1</v>
      </c>
      <c r="H189" s="2">
        <v>91926.17</v>
      </c>
    </row>
    <row r="190" spans="1:8">
      <c r="A190">
        <v>20091124</v>
      </c>
      <c r="B190" t="s">
        <v>53</v>
      </c>
      <c r="C190">
        <v>127</v>
      </c>
      <c r="D190" t="s">
        <v>70</v>
      </c>
      <c r="E190" t="s">
        <v>65</v>
      </c>
      <c r="F190">
        <v>20091130</v>
      </c>
      <c r="G190" s="2">
        <v>3105.1</v>
      </c>
      <c r="H190" s="2">
        <v>128526.96</v>
      </c>
    </row>
    <row r="191" spans="1:8">
      <c r="A191">
        <v>20091214</v>
      </c>
      <c r="B191" t="s">
        <v>53</v>
      </c>
      <c r="C191">
        <v>127</v>
      </c>
      <c r="D191" t="s">
        <v>70</v>
      </c>
      <c r="E191" t="s">
        <v>65</v>
      </c>
      <c r="F191">
        <v>20091231</v>
      </c>
      <c r="G191" s="2">
        <v>3105.1</v>
      </c>
      <c r="H191" s="2">
        <v>164281.13</v>
      </c>
    </row>
    <row r="192" spans="1:8">
      <c r="A192">
        <v>20100122</v>
      </c>
      <c r="B192" t="s">
        <v>53</v>
      </c>
      <c r="C192">
        <v>127</v>
      </c>
      <c r="D192" t="s">
        <v>70</v>
      </c>
      <c r="E192" t="s">
        <v>65</v>
      </c>
      <c r="F192">
        <v>20100131</v>
      </c>
      <c r="G192" s="2">
        <v>3335.59</v>
      </c>
      <c r="H192" s="2">
        <v>200496.27</v>
      </c>
    </row>
    <row r="193" spans="1:8">
      <c r="A193">
        <v>20100224</v>
      </c>
      <c r="B193" t="s">
        <v>53</v>
      </c>
      <c r="C193">
        <v>127</v>
      </c>
      <c r="D193" t="s">
        <v>70</v>
      </c>
      <c r="E193" t="s">
        <v>65</v>
      </c>
      <c r="F193">
        <v>20100228</v>
      </c>
      <c r="G193" s="2">
        <v>3335.59</v>
      </c>
      <c r="H193" s="2">
        <v>250333.41</v>
      </c>
    </row>
    <row r="194" spans="1:8">
      <c r="A194">
        <v>20100122</v>
      </c>
      <c r="B194" t="s">
        <v>53</v>
      </c>
      <c r="C194" t="s">
        <v>54</v>
      </c>
      <c r="D194" t="s">
        <v>71</v>
      </c>
      <c r="E194" t="s">
        <v>56</v>
      </c>
      <c r="F194">
        <v>20100131</v>
      </c>
      <c r="G194" s="2">
        <v>9219.5400000000009</v>
      </c>
      <c r="H194" s="2">
        <v>1565045.51</v>
      </c>
    </row>
    <row r="195" spans="1:8">
      <c r="A195">
        <v>20100122</v>
      </c>
      <c r="B195" t="s">
        <v>53</v>
      </c>
      <c r="C195" t="s">
        <v>57</v>
      </c>
      <c r="D195" t="s">
        <v>71</v>
      </c>
      <c r="E195" t="s">
        <v>58</v>
      </c>
      <c r="F195">
        <v>20100131</v>
      </c>
      <c r="G195" s="2">
        <v>3535.04</v>
      </c>
      <c r="H195" s="2">
        <v>622491.88</v>
      </c>
    </row>
    <row r="196" spans="1:8">
      <c r="A196">
        <v>20100122</v>
      </c>
      <c r="B196" t="s">
        <v>53</v>
      </c>
      <c r="C196" t="s">
        <v>59</v>
      </c>
      <c r="D196" t="s">
        <v>71</v>
      </c>
      <c r="E196" t="s">
        <v>60</v>
      </c>
      <c r="F196">
        <v>20100131</v>
      </c>
      <c r="G196" s="2">
        <v>558</v>
      </c>
      <c r="H196" s="2">
        <v>98587.42</v>
      </c>
    </row>
    <row r="197" spans="1:8">
      <c r="A197">
        <v>20090723</v>
      </c>
      <c r="B197" t="s">
        <v>53</v>
      </c>
      <c r="C197" t="s">
        <v>61</v>
      </c>
      <c r="D197" t="s">
        <v>71</v>
      </c>
      <c r="E197" t="s">
        <v>56</v>
      </c>
      <c r="F197">
        <v>20090731</v>
      </c>
      <c r="G197" s="2">
        <v>21952.83</v>
      </c>
      <c r="H197" s="2">
        <v>64606.31</v>
      </c>
    </row>
    <row r="198" spans="1:8">
      <c r="A198">
        <v>20090824</v>
      </c>
      <c r="B198" t="s">
        <v>53</v>
      </c>
      <c r="C198" t="s">
        <v>61</v>
      </c>
      <c r="D198" t="s">
        <v>71</v>
      </c>
      <c r="E198" t="s">
        <v>56</v>
      </c>
      <c r="F198">
        <v>20090831</v>
      </c>
      <c r="G198" s="2">
        <v>21952.83</v>
      </c>
      <c r="H198" s="2">
        <v>254668.7</v>
      </c>
    </row>
    <row r="199" spans="1:8">
      <c r="A199">
        <v>20090922</v>
      </c>
      <c r="B199" t="s">
        <v>53</v>
      </c>
      <c r="C199" t="s">
        <v>61</v>
      </c>
      <c r="D199" t="s">
        <v>71</v>
      </c>
      <c r="E199" t="s">
        <v>56</v>
      </c>
      <c r="F199">
        <v>20090930</v>
      </c>
      <c r="G199" s="2">
        <v>21952.83</v>
      </c>
      <c r="H199" s="2">
        <v>444731.09</v>
      </c>
    </row>
    <row r="200" spans="1:8">
      <c r="A200">
        <v>20091022</v>
      </c>
      <c r="B200" t="s">
        <v>53</v>
      </c>
      <c r="C200" t="s">
        <v>61</v>
      </c>
      <c r="D200" t="s">
        <v>71</v>
      </c>
      <c r="E200" t="s">
        <v>56</v>
      </c>
      <c r="F200">
        <v>20091031</v>
      </c>
      <c r="G200" s="2">
        <v>21952.83</v>
      </c>
      <c r="H200" s="2">
        <v>634793.48</v>
      </c>
    </row>
    <row r="201" spans="1:8">
      <c r="A201">
        <v>20091124</v>
      </c>
      <c r="B201" t="s">
        <v>53</v>
      </c>
      <c r="C201" t="s">
        <v>61</v>
      </c>
      <c r="D201" t="s">
        <v>71</v>
      </c>
      <c r="E201" t="s">
        <v>56</v>
      </c>
      <c r="F201">
        <v>20091130</v>
      </c>
      <c r="G201" s="2">
        <v>21952.83</v>
      </c>
      <c r="H201" s="2">
        <v>878799.44</v>
      </c>
    </row>
    <row r="202" spans="1:8">
      <c r="A202">
        <v>20091214</v>
      </c>
      <c r="B202" t="s">
        <v>53</v>
      </c>
      <c r="C202" t="s">
        <v>61</v>
      </c>
      <c r="D202" t="s">
        <v>71</v>
      </c>
      <c r="E202" t="s">
        <v>56</v>
      </c>
      <c r="F202">
        <v>20091231</v>
      </c>
      <c r="G202" s="2">
        <v>21952.83</v>
      </c>
      <c r="H202" s="2">
        <v>1111515.31</v>
      </c>
    </row>
    <row r="203" spans="1:8">
      <c r="A203">
        <v>20100122</v>
      </c>
      <c r="B203" t="s">
        <v>53</v>
      </c>
      <c r="C203" t="s">
        <v>61</v>
      </c>
      <c r="D203" t="s">
        <v>71</v>
      </c>
      <c r="E203" t="s">
        <v>56</v>
      </c>
      <c r="F203">
        <v>20100131</v>
      </c>
      <c r="G203" s="2">
        <v>23489.42</v>
      </c>
      <c r="H203" s="2">
        <v>1348840.96</v>
      </c>
    </row>
    <row r="204" spans="1:8">
      <c r="A204">
        <v>20100224</v>
      </c>
      <c r="B204" t="s">
        <v>53</v>
      </c>
      <c r="C204" t="s">
        <v>61</v>
      </c>
      <c r="D204" t="s">
        <v>71</v>
      </c>
      <c r="E204" t="s">
        <v>56</v>
      </c>
      <c r="F204">
        <v>20100228</v>
      </c>
      <c r="G204" s="2">
        <v>23489.42</v>
      </c>
      <c r="H204" s="2">
        <v>1706964.56</v>
      </c>
    </row>
    <row r="205" spans="1:8">
      <c r="A205">
        <v>20100324</v>
      </c>
      <c r="B205" t="s">
        <v>53</v>
      </c>
      <c r="C205" t="s">
        <v>61</v>
      </c>
      <c r="D205" t="s">
        <v>71</v>
      </c>
      <c r="E205" t="s">
        <v>56</v>
      </c>
      <c r="F205">
        <v>20100331</v>
      </c>
      <c r="G205" s="2">
        <v>23489.42</v>
      </c>
      <c r="H205" s="2">
        <v>1942489.29</v>
      </c>
    </row>
    <row r="206" spans="1:8">
      <c r="A206">
        <v>20100422</v>
      </c>
      <c r="B206" t="s">
        <v>53</v>
      </c>
      <c r="C206" t="s">
        <v>61</v>
      </c>
      <c r="D206" t="s">
        <v>71</v>
      </c>
      <c r="E206" t="s">
        <v>56</v>
      </c>
      <c r="F206">
        <v>20100430</v>
      </c>
      <c r="G206" s="2">
        <v>23489.42</v>
      </c>
      <c r="H206" s="2">
        <v>2169870.4700000002</v>
      </c>
    </row>
    <row r="207" spans="1:8">
      <c r="A207">
        <v>20100524</v>
      </c>
      <c r="B207" t="s">
        <v>53</v>
      </c>
      <c r="C207" t="s">
        <v>61</v>
      </c>
      <c r="D207" t="s">
        <v>71</v>
      </c>
      <c r="E207" t="s">
        <v>56</v>
      </c>
      <c r="F207">
        <v>20100531</v>
      </c>
      <c r="G207" s="2">
        <v>23489.42</v>
      </c>
      <c r="H207" s="2">
        <v>2397251.65</v>
      </c>
    </row>
    <row r="208" spans="1:8">
      <c r="A208">
        <v>20100624</v>
      </c>
      <c r="B208" t="s">
        <v>53</v>
      </c>
      <c r="C208" t="s">
        <v>61</v>
      </c>
      <c r="D208" t="s">
        <v>71</v>
      </c>
      <c r="E208" t="s">
        <v>56</v>
      </c>
      <c r="F208">
        <v>20100630</v>
      </c>
      <c r="G208" s="2">
        <v>23489.42</v>
      </c>
      <c r="H208" s="2">
        <v>2624632.83</v>
      </c>
    </row>
    <row r="209" spans="1:8">
      <c r="A209">
        <v>20090723</v>
      </c>
      <c r="B209" t="s">
        <v>53</v>
      </c>
      <c r="C209" t="s">
        <v>62</v>
      </c>
      <c r="D209" t="s">
        <v>71</v>
      </c>
      <c r="E209" t="s">
        <v>58</v>
      </c>
      <c r="F209">
        <v>20090731</v>
      </c>
      <c r="G209" s="2">
        <v>8415.16</v>
      </c>
      <c r="H209" s="2">
        <v>25245.48</v>
      </c>
    </row>
    <row r="210" spans="1:8">
      <c r="A210">
        <v>20090824</v>
      </c>
      <c r="B210" t="s">
        <v>53</v>
      </c>
      <c r="C210" t="s">
        <v>62</v>
      </c>
      <c r="D210" t="s">
        <v>71</v>
      </c>
      <c r="E210" t="s">
        <v>58</v>
      </c>
      <c r="F210">
        <v>20090831</v>
      </c>
      <c r="G210" s="2">
        <v>8415.16</v>
      </c>
      <c r="H210" s="2">
        <v>100981.92</v>
      </c>
    </row>
    <row r="211" spans="1:8">
      <c r="A211">
        <v>20090922</v>
      </c>
      <c r="B211" t="s">
        <v>53</v>
      </c>
      <c r="C211" t="s">
        <v>62</v>
      </c>
      <c r="D211" t="s">
        <v>71</v>
      </c>
      <c r="E211" t="s">
        <v>58</v>
      </c>
      <c r="F211">
        <v>20090930</v>
      </c>
      <c r="G211" s="2">
        <v>8415.16</v>
      </c>
      <c r="H211" s="2">
        <v>176718.36</v>
      </c>
    </row>
    <row r="212" spans="1:8">
      <c r="A212">
        <v>20091022</v>
      </c>
      <c r="B212" t="s">
        <v>53</v>
      </c>
      <c r="C212" t="s">
        <v>62</v>
      </c>
      <c r="D212" t="s">
        <v>71</v>
      </c>
      <c r="E212" t="s">
        <v>58</v>
      </c>
      <c r="F212">
        <v>20091031</v>
      </c>
      <c r="G212" s="2">
        <v>8415.16</v>
      </c>
      <c r="H212" s="2">
        <v>252454.8</v>
      </c>
    </row>
    <row r="213" spans="1:8">
      <c r="A213">
        <v>20091124</v>
      </c>
      <c r="B213" t="s">
        <v>53</v>
      </c>
      <c r="C213" t="s">
        <v>62</v>
      </c>
      <c r="D213" t="s">
        <v>71</v>
      </c>
      <c r="E213" t="s">
        <v>58</v>
      </c>
      <c r="F213">
        <v>20091130</v>
      </c>
      <c r="G213" s="2">
        <v>8415.16</v>
      </c>
      <c r="H213" s="2">
        <v>349349.42</v>
      </c>
    </row>
    <row r="214" spans="1:8">
      <c r="A214">
        <v>20091214</v>
      </c>
      <c r="B214" t="s">
        <v>53</v>
      </c>
      <c r="C214" t="s">
        <v>62</v>
      </c>
      <c r="D214" t="s">
        <v>71</v>
      </c>
      <c r="E214" t="s">
        <v>58</v>
      </c>
      <c r="F214">
        <v>20091231</v>
      </c>
      <c r="G214" s="2">
        <v>8415.16</v>
      </c>
      <c r="H214" s="2">
        <v>441916.18</v>
      </c>
    </row>
    <row r="215" spans="1:8">
      <c r="A215">
        <v>20100122</v>
      </c>
      <c r="B215" t="s">
        <v>53</v>
      </c>
      <c r="C215" t="s">
        <v>62</v>
      </c>
      <c r="D215" t="s">
        <v>71</v>
      </c>
      <c r="E215" t="s">
        <v>58</v>
      </c>
      <c r="F215">
        <v>20100131</v>
      </c>
      <c r="G215" s="2">
        <v>9004.33</v>
      </c>
      <c r="H215" s="2">
        <v>536250.44999999995</v>
      </c>
    </row>
    <row r="216" spans="1:8">
      <c r="A216">
        <v>20100224</v>
      </c>
      <c r="B216" t="s">
        <v>53</v>
      </c>
      <c r="C216" t="s">
        <v>62</v>
      </c>
      <c r="D216" t="s">
        <v>71</v>
      </c>
      <c r="E216" t="s">
        <v>58</v>
      </c>
      <c r="F216">
        <v>20100228</v>
      </c>
      <c r="G216" s="2">
        <v>9004.33</v>
      </c>
      <c r="H216" s="2">
        <v>677381.21</v>
      </c>
    </row>
    <row r="217" spans="1:8">
      <c r="A217">
        <v>20100324</v>
      </c>
      <c r="B217" t="s">
        <v>53</v>
      </c>
      <c r="C217" t="s">
        <v>62</v>
      </c>
      <c r="D217" t="s">
        <v>71</v>
      </c>
      <c r="E217" t="s">
        <v>58</v>
      </c>
      <c r="F217">
        <v>20100331</v>
      </c>
      <c r="G217" s="2">
        <v>9004.33</v>
      </c>
      <c r="H217" s="2">
        <v>771026.18</v>
      </c>
    </row>
    <row r="218" spans="1:8">
      <c r="A218">
        <v>20100422</v>
      </c>
      <c r="B218" t="s">
        <v>53</v>
      </c>
      <c r="C218" t="s">
        <v>62</v>
      </c>
      <c r="D218" t="s">
        <v>71</v>
      </c>
      <c r="E218" t="s">
        <v>58</v>
      </c>
      <c r="F218">
        <v>20100430</v>
      </c>
      <c r="G218" s="2">
        <v>9004.33</v>
      </c>
      <c r="H218" s="2">
        <v>861069.48</v>
      </c>
    </row>
    <row r="219" spans="1:8">
      <c r="A219">
        <v>20100524</v>
      </c>
      <c r="B219" t="s">
        <v>53</v>
      </c>
      <c r="C219" t="s">
        <v>62</v>
      </c>
      <c r="D219" t="s">
        <v>71</v>
      </c>
      <c r="E219" t="s">
        <v>58</v>
      </c>
      <c r="F219">
        <v>20100531</v>
      </c>
      <c r="G219" s="2">
        <v>9004.33</v>
      </c>
      <c r="H219" s="2">
        <v>951112.78</v>
      </c>
    </row>
    <row r="220" spans="1:8">
      <c r="A220">
        <v>20100624</v>
      </c>
      <c r="B220" t="s">
        <v>53</v>
      </c>
      <c r="C220" t="s">
        <v>62</v>
      </c>
      <c r="D220" t="s">
        <v>71</v>
      </c>
      <c r="E220" t="s">
        <v>58</v>
      </c>
      <c r="F220">
        <v>20100630</v>
      </c>
      <c r="G220" s="2">
        <v>9004.33</v>
      </c>
      <c r="H220" s="2">
        <v>1041156.08</v>
      </c>
    </row>
    <row r="221" spans="1:8">
      <c r="A221">
        <v>20090723</v>
      </c>
      <c r="B221" t="s">
        <v>53</v>
      </c>
      <c r="C221" t="s">
        <v>63</v>
      </c>
      <c r="D221" t="s">
        <v>71</v>
      </c>
      <c r="E221" t="s">
        <v>60</v>
      </c>
      <c r="F221">
        <v>20090731</v>
      </c>
      <c r="G221" s="2">
        <v>1332</v>
      </c>
      <c r="H221" s="2">
        <v>3996</v>
      </c>
    </row>
    <row r="222" spans="1:8">
      <c r="A222">
        <v>20090824</v>
      </c>
      <c r="B222" t="s">
        <v>53</v>
      </c>
      <c r="C222" t="s">
        <v>63</v>
      </c>
      <c r="D222" t="s">
        <v>71</v>
      </c>
      <c r="E222" t="s">
        <v>60</v>
      </c>
      <c r="F222">
        <v>20090831</v>
      </c>
      <c r="G222" s="2">
        <v>1332</v>
      </c>
      <c r="H222" s="2">
        <v>15984</v>
      </c>
    </row>
    <row r="223" spans="1:8">
      <c r="A223">
        <v>20090922</v>
      </c>
      <c r="B223" t="s">
        <v>53</v>
      </c>
      <c r="C223" t="s">
        <v>63</v>
      </c>
      <c r="D223" t="s">
        <v>71</v>
      </c>
      <c r="E223" t="s">
        <v>60</v>
      </c>
      <c r="F223">
        <v>20090930</v>
      </c>
      <c r="G223" s="2">
        <v>1332</v>
      </c>
      <c r="H223" s="2">
        <v>27972</v>
      </c>
    </row>
    <row r="224" spans="1:8">
      <c r="A224">
        <v>20091022</v>
      </c>
      <c r="B224" t="s">
        <v>53</v>
      </c>
      <c r="C224" t="s">
        <v>63</v>
      </c>
      <c r="D224" t="s">
        <v>71</v>
      </c>
      <c r="E224" t="s">
        <v>60</v>
      </c>
      <c r="F224">
        <v>20091031</v>
      </c>
      <c r="G224" s="2">
        <v>1332</v>
      </c>
      <c r="H224" s="2">
        <v>39960</v>
      </c>
    </row>
    <row r="225" spans="1:8">
      <c r="A225">
        <v>20091124</v>
      </c>
      <c r="B225" t="s">
        <v>53</v>
      </c>
      <c r="C225" t="s">
        <v>63</v>
      </c>
      <c r="D225" t="s">
        <v>71</v>
      </c>
      <c r="E225" t="s">
        <v>60</v>
      </c>
      <c r="F225">
        <v>20091130</v>
      </c>
      <c r="G225" s="2">
        <v>1332</v>
      </c>
      <c r="H225" s="2">
        <v>55041.42</v>
      </c>
    </row>
    <row r="226" spans="1:8">
      <c r="A226">
        <v>20091214</v>
      </c>
      <c r="B226" t="s">
        <v>53</v>
      </c>
      <c r="C226" t="s">
        <v>63</v>
      </c>
      <c r="D226" t="s">
        <v>71</v>
      </c>
      <c r="E226" t="s">
        <v>60</v>
      </c>
      <c r="F226">
        <v>20091231</v>
      </c>
      <c r="G226" s="2">
        <v>1332</v>
      </c>
      <c r="H226" s="2">
        <v>69693.42</v>
      </c>
    </row>
    <row r="227" spans="1:8">
      <c r="A227">
        <v>20100122</v>
      </c>
      <c r="B227" t="s">
        <v>53</v>
      </c>
      <c r="C227" t="s">
        <v>63</v>
      </c>
      <c r="D227" t="s">
        <v>71</v>
      </c>
      <c r="E227" t="s">
        <v>60</v>
      </c>
      <c r="F227">
        <v>20100131</v>
      </c>
      <c r="G227" s="2">
        <v>1425</v>
      </c>
      <c r="H227" s="2">
        <v>84624.42</v>
      </c>
    </row>
    <row r="228" spans="1:8">
      <c r="A228">
        <v>20100224</v>
      </c>
      <c r="B228" t="s">
        <v>53</v>
      </c>
      <c r="C228" t="s">
        <v>63</v>
      </c>
      <c r="D228" t="s">
        <v>71</v>
      </c>
      <c r="E228" t="s">
        <v>60</v>
      </c>
      <c r="F228">
        <v>20100228</v>
      </c>
      <c r="G228" s="2">
        <v>1425</v>
      </c>
      <c r="H228" s="2">
        <v>107494.42</v>
      </c>
    </row>
    <row r="229" spans="1:8">
      <c r="A229">
        <v>20100324</v>
      </c>
      <c r="B229" t="s">
        <v>53</v>
      </c>
      <c r="C229" t="s">
        <v>63</v>
      </c>
      <c r="D229" t="s">
        <v>71</v>
      </c>
      <c r="E229" t="s">
        <v>60</v>
      </c>
      <c r="F229">
        <v>20100331</v>
      </c>
      <c r="G229" s="2">
        <v>1425</v>
      </c>
      <c r="H229" s="2">
        <v>122633.42</v>
      </c>
    </row>
    <row r="230" spans="1:8">
      <c r="A230">
        <v>20100422</v>
      </c>
      <c r="B230" t="s">
        <v>53</v>
      </c>
      <c r="C230" t="s">
        <v>63</v>
      </c>
      <c r="D230" t="s">
        <v>71</v>
      </c>
      <c r="E230" t="s">
        <v>60</v>
      </c>
      <c r="F230">
        <v>20100430</v>
      </c>
      <c r="G230" s="2">
        <v>1425</v>
      </c>
      <c r="H230" s="2">
        <v>136883.42000000001</v>
      </c>
    </row>
    <row r="231" spans="1:8">
      <c r="A231">
        <v>20100524</v>
      </c>
      <c r="B231" t="s">
        <v>53</v>
      </c>
      <c r="C231" t="s">
        <v>63</v>
      </c>
      <c r="D231" t="s">
        <v>71</v>
      </c>
      <c r="E231" t="s">
        <v>60</v>
      </c>
      <c r="F231">
        <v>20100531</v>
      </c>
      <c r="G231" s="2">
        <v>1425</v>
      </c>
      <c r="H231" s="2">
        <v>151133.42000000001</v>
      </c>
    </row>
    <row r="232" spans="1:8">
      <c r="A232">
        <v>20100624</v>
      </c>
      <c r="B232" t="s">
        <v>53</v>
      </c>
      <c r="C232" t="s">
        <v>63</v>
      </c>
      <c r="D232" t="s">
        <v>71</v>
      </c>
      <c r="E232" t="s">
        <v>60</v>
      </c>
      <c r="F232">
        <v>20100630</v>
      </c>
      <c r="G232" s="2">
        <v>1425</v>
      </c>
      <c r="H232" s="2">
        <v>165383.42000000001</v>
      </c>
    </row>
    <row r="233" spans="1:8">
      <c r="A233">
        <v>20100122</v>
      </c>
      <c r="B233" t="s">
        <v>53</v>
      </c>
      <c r="C233" t="s">
        <v>64</v>
      </c>
      <c r="D233" t="s">
        <v>71</v>
      </c>
      <c r="E233" t="s">
        <v>65</v>
      </c>
      <c r="F233">
        <v>20100131</v>
      </c>
      <c r="G233" s="2">
        <v>1382.88</v>
      </c>
      <c r="H233" s="2">
        <v>236450.27</v>
      </c>
    </row>
    <row r="234" spans="1:8">
      <c r="A234">
        <v>20090723</v>
      </c>
      <c r="B234" t="s">
        <v>53</v>
      </c>
      <c r="C234">
        <v>111</v>
      </c>
      <c r="D234" t="s">
        <v>71</v>
      </c>
      <c r="E234" t="s">
        <v>66</v>
      </c>
      <c r="F234">
        <v>20090731</v>
      </c>
      <c r="G234" s="2">
        <v>124.78</v>
      </c>
      <c r="H234" s="2">
        <v>374.34</v>
      </c>
    </row>
    <row r="235" spans="1:8">
      <c r="A235">
        <v>20090824</v>
      </c>
      <c r="B235" t="s">
        <v>53</v>
      </c>
      <c r="C235">
        <v>111</v>
      </c>
      <c r="D235" t="s">
        <v>71</v>
      </c>
      <c r="E235" t="s">
        <v>66</v>
      </c>
      <c r="F235">
        <v>20090831</v>
      </c>
      <c r="G235" s="2">
        <v>124.78</v>
      </c>
      <c r="H235" s="2">
        <v>1497.36</v>
      </c>
    </row>
    <row r="236" spans="1:8">
      <c r="A236">
        <v>20090922</v>
      </c>
      <c r="B236" t="s">
        <v>53</v>
      </c>
      <c r="C236">
        <v>111</v>
      </c>
      <c r="D236" t="s">
        <v>71</v>
      </c>
      <c r="E236" t="s">
        <v>66</v>
      </c>
      <c r="F236">
        <v>20090930</v>
      </c>
      <c r="G236" s="2">
        <v>124.78</v>
      </c>
      <c r="H236" s="2">
        <v>2620.38</v>
      </c>
    </row>
    <row r="237" spans="1:8">
      <c r="A237">
        <v>20091022</v>
      </c>
      <c r="B237" t="s">
        <v>53</v>
      </c>
      <c r="C237">
        <v>111</v>
      </c>
      <c r="D237" t="s">
        <v>71</v>
      </c>
      <c r="E237" t="s">
        <v>66</v>
      </c>
      <c r="F237">
        <v>20091031</v>
      </c>
      <c r="G237" s="2">
        <v>124.78</v>
      </c>
      <c r="H237" s="2">
        <v>3743.4</v>
      </c>
    </row>
    <row r="238" spans="1:8">
      <c r="A238">
        <v>20091124</v>
      </c>
      <c r="B238" t="s">
        <v>53</v>
      </c>
      <c r="C238">
        <v>111</v>
      </c>
      <c r="D238" t="s">
        <v>71</v>
      </c>
      <c r="E238" t="s">
        <v>66</v>
      </c>
      <c r="F238">
        <v>20091130</v>
      </c>
      <c r="G238" s="2">
        <v>124.78</v>
      </c>
      <c r="H238" s="2">
        <v>5115.9799999999996</v>
      </c>
    </row>
    <row r="239" spans="1:8">
      <c r="A239">
        <v>20091214</v>
      </c>
      <c r="B239" t="s">
        <v>53</v>
      </c>
      <c r="C239">
        <v>111</v>
      </c>
      <c r="D239" t="s">
        <v>71</v>
      </c>
      <c r="E239" t="s">
        <v>66</v>
      </c>
      <c r="F239">
        <v>20091231</v>
      </c>
      <c r="G239" s="2">
        <v>124.78</v>
      </c>
      <c r="H239" s="2">
        <v>6488.56</v>
      </c>
    </row>
    <row r="240" spans="1:8">
      <c r="A240">
        <v>20100122</v>
      </c>
      <c r="B240" t="s">
        <v>53</v>
      </c>
      <c r="C240">
        <v>111</v>
      </c>
      <c r="D240" t="s">
        <v>71</v>
      </c>
      <c r="E240" t="s">
        <v>66</v>
      </c>
      <c r="F240">
        <v>20100131</v>
      </c>
      <c r="G240" s="2">
        <v>124.78</v>
      </c>
      <c r="H240" s="2">
        <v>7861.14</v>
      </c>
    </row>
    <row r="241" spans="1:8">
      <c r="A241">
        <v>20100224</v>
      </c>
      <c r="B241" t="s">
        <v>53</v>
      </c>
      <c r="C241">
        <v>111</v>
      </c>
      <c r="D241" t="s">
        <v>71</v>
      </c>
      <c r="E241" t="s">
        <v>66</v>
      </c>
      <c r="F241">
        <v>20100228</v>
      </c>
      <c r="G241" s="2">
        <v>124.78</v>
      </c>
      <c r="H241" s="2">
        <v>9358.5</v>
      </c>
    </row>
    <row r="242" spans="1:8">
      <c r="A242">
        <v>20100324</v>
      </c>
      <c r="B242" t="s">
        <v>53</v>
      </c>
      <c r="C242">
        <v>111</v>
      </c>
      <c r="D242" t="s">
        <v>71</v>
      </c>
      <c r="E242" t="s">
        <v>66</v>
      </c>
      <c r="F242">
        <v>20100331</v>
      </c>
      <c r="G242" s="2">
        <v>124.78</v>
      </c>
      <c r="H242" s="2">
        <v>10731.08</v>
      </c>
    </row>
    <row r="243" spans="1:8">
      <c r="A243">
        <v>20100422</v>
      </c>
      <c r="B243" t="s">
        <v>53</v>
      </c>
      <c r="C243">
        <v>111</v>
      </c>
      <c r="D243" t="s">
        <v>71</v>
      </c>
      <c r="E243" t="s">
        <v>66</v>
      </c>
      <c r="F243">
        <v>20100430</v>
      </c>
      <c r="G243" s="2">
        <v>124.78</v>
      </c>
      <c r="H243" s="2">
        <v>11978.88</v>
      </c>
    </row>
    <row r="244" spans="1:8">
      <c r="A244">
        <v>20100524</v>
      </c>
      <c r="B244" t="s">
        <v>53</v>
      </c>
      <c r="C244">
        <v>111</v>
      </c>
      <c r="D244" t="s">
        <v>71</v>
      </c>
      <c r="E244" t="s">
        <v>66</v>
      </c>
      <c r="F244">
        <v>20100531</v>
      </c>
      <c r="G244" s="2">
        <v>124.78</v>
      </c>
      <c r="H244" s="2">
        <v>13226.68</v>
      </c>
    </row>
    <row r="245" spans="1:8">
      <c r="A245">
        <v>20100624</v>
      </c>
      <c r="B245" t="s">
        <v>53</v>
      </c>
      <c r="C245">
        <v>111</v>
      </c>
      <c r="D245" t="s">
        <v>71</v>
      </c>
      <c r="E245" t="s">
        <v>66</v>
      </c>
      <c r="F245">
        <v>20100630</v>
      </c>
      <c r="G245" s="2">
        <v>124.78</v>
      </c>
      <c r="H245" s="2">
        <v>14474.48</v>
      </c>
    </row>
    <row r="246" spans="1:8">
      <c r="A246">
        <v>20090723</v>
      </c>
      <c r="B246" t="s">
        <v>53</v>
      </c>
      <c r="C246">
        <v>127</v>
      </c>
      <c r="D246" t="s">
        <v>71</v>
      </c>
      <c r="E246" t="s">
        <v>65</v>
      </c>
      <c r="F246">
        <v>20090731</v>
      </c>
      <c r="G246" s="2">
        <v>3292.93</v>
      </c>
      <c r="H246" s="2">
        <v>9690.9599999999991</v>
      </c>
    </row>
    <row r="247" spans="1:8">
      <c r="A247">
        <v>20090824</v>
      </c>
      <c r="B247" t="s">
        <v>53</v>
      </c>
      <c r="C247">
        <v>127</v>
      </c>
      <c r="D247" t="s">
        <v>71</v>
      </c>
      <c r="E247" t="s">
        <v>65</v>
      </c>
      <c r="F247">
        <v>20090831</v>
      </c>
      <c r="G247" s="2">
        <v>3292.93</v>
      </c>
      <c r="H247" s="2">
        <v>38200.339999999997</v>
      </c>
    </row>
    <row r="248" spans="1:8">
      <c r="A248">
        <v>20090922</v>
      </c>
      <c r="B248" t="s">
        <v>53</v>
      </c>
      <c r="C248">
        <v>127</v>
      </c>
      <c r="D248" t="s">
        <v>71</v>
      </c>
      <c r="E248" t="s">
        <v>65</v>
      </c>
      <c r="F248">
        <v>20090930</v>
      </c>
      <c r="G248" s="2">
        <v>3292.93</v>
      </c>
      <c r="H248" s="2">
        <v>66709.72</v>
      </c>
    </row>
    <row r="249" spans="1:8">
      <c r="A249">
        <v>20091022</v>
      </c>
      <c r="B249" t="s">
        <v>53</v>
      </c>
      <c r="C249">
        <v>127</v>
      </c>
      <c r="D249" t="s">
        <v>71</v>
      </c>
      <c r="E249" t="s">
        <v>65</v>
      </c>
      <c r="F249">
        <v>20091031</v>
      </c>
      <c r="G249" s="2">
        <v>3292.93</v>
      </c>
      <c r="H249" s="2">
        <v>95219.1</v>
      </c>
    </row>
    <row r="250" spans="1:8">
      <c r="A250">
        <v>20091124</v>
      </c>
      <c r="B250" t="s">
        <v>53</v>
      </c>
      <c r="C250">
        <v>127</v>
      </c>
      <c r="D250" t="s">
        <v>71</v>
      </c>
      <c r="E250" t="s">
        <v>65</v>
      </c>
      <c r="F250">
        <v>20091130</v>
      </c>
      <c r="G250" s="2">
        <v>3292.93</v>
      </c>
      <c r="H250" s="2">
        <v>131819.89000000001</v>
      </c>
    </row>
    <row r="251" spans="1:8">
      <c r="A251">
        <v>20091214</v>
      </c>
      <c r="B251" t="s">
        <v>53</v>
      </c>
      <c r="C251">
        <v>127</v>
      </c>
      <c r="D251" t="s">
        <v>71</v>
      </c>
      <c r="E251" t="s">
        <v>65</v>
      </c>
      <c r="F251">
        <v>20091231</v>
      </c>
      <c r="G251" s="2">
        <v>3292.93</v>
      </c>
      <c r="H251" s="2">
        <v>167574.06</v>
      </c>
    </row>
    <row r="252" spans="1:8">
      <c r="A252">
        <v>20100122</v>
      </c>
      <c r="B252" t="s">
        <v>53</v>
      </c>
      <c r="C252">
        <v>127</v>
      </c>
      <c r="D252" t="s">
        <v>71</v>
      </c>
      <c r="E252" t="s">
        <v>65</v>
      </c>
      <c r="F252">
        <v>20100131</v>
      </c>
      <c r="G252" s="2">
        <v>3523.41</v>
      </c>
      <c r="H252" s="2">
        <v>204019.68</v>
      </c>
    </row>
    <row r="253" spans="1:8">
      <c r="A253">
        <v>20100224</v>
      </c>
      <c r="B253" t="s">
        <v>53</v>
      </c>
      <c r="C253">
        <v>127</v>
      </c>
      <c r="D253" t="s">
        <v>71</v>
      </c>
      <c r="E253" t="s">
        <v>65</v>
      </c>
      <c r="F253">
        <v>20100228</v>
      </c>
      <c r="G253" s="2">
        <v>3523.41</v>
      </c>
      <c r="H253" s="2">
        <v>253856.82</v>
      </c>
    </row>
    <row r="254" spans="1:8">
      <c r="A254">
        <v>20100324</v>
      </c>
      <c r="B254" t="s">
        <v>53</v>
      </c>
      <c r="C254">
        <v>127</v>
      </c>
      <c r="D254" t="s">
        <v>71</v>
      </c>
      <c r="E254" t="s">
        <v>65</v>
      </c>
      <c r="F254">
        <v>20100331</v>
      </c>
      <c r="G254" s="2">
        <v>3523.41</v>
      </c>
      <c r="H254" s="2">
        <v>289185.53000000003</v>
      </c>
    </row>
    <row r="255" spans="1:8">
      <c r="A255">
        <v>20100422</v>
      </c>
      <c r="B255" t="s">
        <v>53</v>
      </c>
      <c r="C255">
        <v>127</v>
      </c>
      <c r="D255" t="s">
        <v>71</v>
      </c>
      <c r="E255" t="s">
        <v>65</v>
      </c>
      <c r="F255">
        <v>20100430</v>
      </c>
      <c r="G255" s="2">
        <v>3523.41</v>
      </c>
      <c r="H255" s="2">
        <v>323292.71000000002</v>
      </c>
    </row>
    <row r="256" spans="1:8">
      <c r="A256">
        <v>20100524</v>
      </c>
      <c r="B256" t="s">
        <v>53</v>
      </c>
      <c r="C256">
        <v>127</v>
      </c>
      <c r="D256" t="s">
        <v>71</v>
      </c>
      <c r="E256" t="s">
        <v>65</v>
      </c>
      <c r="F256">
        <v>20100531</v>
      </c>
      <c r="G256" s="2">
        <v>3523.41</v>
      </c>
      <c r="H256" s="2">
        <v>357399.89</v>
      </c>
    </row>
    <row r="257" spans="1:8">
      <c r="A257">
        <v>20100624</v>
      </c>
      <c r="B257" t="s">
        <v>53</v>
      </c>
      <c r="C257">
        <v>127</v>
      </c>
      <c r="D257" t="s">
        <v>71</v>
      </c>
      <c r="E257" t="s">
        <v>65</v>
      </c>
      <c r="F257">
        <v>20100630</v>
      </c>
      <c r="G257" s="2">
        <v>3523.41</v>
      </c>
      <c r="H257" s="2">
        <v>391507.07</v>
      </c>
    </row>
    <row r="258" spans="1:8">
      <c r="A258">
        <v>20100122</v>
      </c>
      <c r="B258" t="s">
        <v>53</v>
      </c>
      <c r="C258" t="s">
        <v>54</v>
      </c>
      <c r="D258" t="s">
        <v>72</v>
      </c>
      <c r="E258" t="s">
        <v>56</v>
      </c>
      <c r="F258">
        <v>20100131</v>
      </c>
      <c r="G258" s="2">
        <v>9219.58</v>
      </c>
      <c r="H258" s="2">
        <v>1574265.09</v>
      </c>
    </row>
    <row r="259" spans="1:8">
      <c r="A259">
        <v>20100122</v>
      </c>
      <c r="B259" t="s">
        <v>53</v>
      </c>
      <c r="C259" t="s">
        <v>57</v>
      </c>
      <c r="D259" t="s">
        <v>72</v>
      </c>
      <c r="E259" t="s">
        <v>58</v>
      </c>
      <c r="F259">
        <v>20100131</v>
      </c>
      <c r="G259" s="2">
        <v>3535.04</v>
      </c>
      <c r="H259" s="2">
        <v>626026.92000000004</v>
      </c>
    </row>
    <row r="260" spans="1:8">
      <c r="A260">
        <v>20100122</v>
      </c>
      <c r="B260" t="s">
        <v>53</v>
      </c>
      <c r="C260" t="s">
        <v>59</v>
      </c>
      <c r="D260" t="s">
        <v>72</v>
      </c>
      <c r="E260" t="s">
        <v>60</v>
      </c>
      <c r="F260">
        <v>20100131</v>
      </c>
      <c r="G260" s="2">
        <v>558</v>
      </c>
      <c r="H260" s="2">
        <v>99145.42</v>
      </c>
    </row>
    <row r="261" spans="1:8">
      <c r="A261">
        <v>20090723</v>
      </c>
      <c r="B261" t="s">
        <v>53</v>
      </c>
      <c r="C261" t="s">
        <v>61</v>
      </c>
      <c r="D261" t="s">
        <v>72</v>
      </c>
      <c r="E261" t="s">
        <v>56</v>
      </c>
      <c r="F261">
        <v>20090731</v>
      </c>
      <c r="G261" s="2">
        <v>20700.650000000001</v>
      </c>
      <c r="H261" s="2">
        <v>85306.96</v>
      </c>
    </row>
    <row r="262" spans="1:8">
      <c r="A262">
        <v>20090824</v>
      </c>
      <c r="B262" t="s">
        <v>53</v>
      </c>
      <c r="C262" t="s">
        <v>61</v>
      </c>
      <c r="D262" t="s">
        <v>72</v>
      </c>
      <c r="E262" t="s">
        <v>56</v>
      </c>
      <c r="F262">
        <v>20090831</v>
      </c>
      <c r="G262" s="2">
        <v>20700.650000000001</v>
      </c>
      <c r="H262" s="2">
        <v>275369.34999999998</v>
      </c>
    </row>
    <row r="263" spans="1:8">
      <c r="A263">
        <v>20090922</v>
      </c>
      <c r="B263" t="s">
        <v>53</v>
      </c>
      <c r="C263" t="s">
        <v>61</v>
      </c>
      <c r="D263" t="s">
        <v>72</v>
      </c>
      <c r="E263" t="s">
        <v>56</v>
      </c>
      <c r="F263">
        <v>20090930</v>
      </c>
      <c r="G263" s="2">
        <v>20700.650000000001</v>
      </c>
      <c r="H263" s="2">
        <v>465431.74</v>
      </c>
    </row>
    <row r="264" spans="1:8">
      <c r="A264">
        <v>20091022</v>
      </c>
      <c r="B264" t="s">
        <v>53</v>
      </c>
      <c r="C264" t="s">
        <v>61</v>
      </c>
      <c r="D264" t="s">
        <v>72</v>
      </c>
      <c r="E264" t="s">
        <v>56</v>
      </c>
      <c r="F264">
        <v>20091031</v>
      </c>
      <c r="G264" s="2">
        <v>20700.650000000001</v>
      </c>
      <c r="H264" s="2">
        <v>655494.13</v>
      </c>
    </row>
    <row r="265" spans="1:8">
      <c r="A265">
        <v>20091124</v>
      </c>
      <c r="B265" t="s">
        <v>53</v>
      </c>
      <c r="C265" t="s">
        <v>61</v>
      </c>
      <c r="D265" t="s">
        <v>72</v>
      </c>
      <c r="E265" t="s">
        <v>56</v>
      </c>
      <c r="F265">
        <v>20091130</v>
      </c>
      <c r="G265" s="2">
        <v>20700.650000000001</v>
      </c>
      <c r="H265" s="2">
        <v>899500.09</v>
      </c>
    </row>
    <row r="266" spans="1:8">
      <c r="A266">
        <v>20091214</v>
      </c>
      <c r="B266" t="s">
        <v>53</v>
      </c>
      <c r="C266" t="s">
        <v>61</v>
      </c>
      <c r="D266" t="s">
        <v>72</v>
      </c>
      <c r="E266" t="s">
        <v>56</v>
      </c>
      <c r="F266">
        <v>20091231</v>
      </c>
      <c r="G266" s="2">
        <v>20700.650000000001</v>
      </c>
      <c r="H266" s="2">
        <v>1132215.96</v>
      </c>
    </row>
    <row r="267" spans="1:8">
      <c r="A267">
        <v>20100122</v>
      </c>
      <c r="B267" t="s">
        <v>53</v>
      </c>
      <c r="C267" t="s">
        <v>61</v>
      </c>
      <c r="D267" t="s">
        <v>72</v>
      </c>
      <c r="E267" t="s">
        <v>56</v>
      </c>
      <c r="F267">
        <v>20100131</v>
      </c>
      <c r="G267" s="2">
        <v>22237.25</v>
      </c>
      <c r="H267" s="2">
        <v>1371078.21</v>
      </c>
    </row>
    <row r="268" spans="1:8">
      <c r="A268">
        <v>20100224</v>
      </c>
      <c r="B268" t="s">
        <v>53</v>
      </c>
      <c r="C268" t="s">
        <v>61</v>
      </c>
      <c r="D268" t="s">
        <v>72</v>
      </c>
      <c r="E268" t="s">
        <v>56</v>
      </c>
      <c r="F268">
        <v>20100228</v>
      </c>
      <c r="G268" s="2">
        <v>22237.25</v>
      </c>
      <c r="H268" s="2">
        <v>1729201.81</v>
      </c>
    </row>
    <row r="269" spans="1:8">
      <c r="A269">
        <v>20100324</v>
      </c>
      <c r="B269" t="s">
        <v>53</v>
      </c>
      <c r="C269" t="s">
        <v>61</v>
      </c>
      <c r="D269" t="s">
        <v>72</v>
      </c>
      <c r="E269" t="s">
        <v>56</v>
      </c>
      <c r="F269">
        <v>20100331</v>
      </c>
      <c r="G269" s="2">
        <v>22237.25</v>
      </c>
      <c r="H269" s="2">
        <v>1964726.54</v>
      </c>
    </row>
    <row r="270" spans="1:8">
      <c r="A270">
        <v>20100422</v>
      </c>
      <c r="B270" t="s">
        <v>53</v>
      </c>
      <c r="C270" t="s">
        <v>61</v>
      </c>
      <c r="D270" t="s">
        <v>72</v>
      </c>
      <c r="E270" t="s">
        <v>56</v>
      </c>
      <c r="F270">
        <v>20100430</v>
      </c>
      <c r="G270" s="2">
        <v>22237.25</v>
      </c>
      <c r="H270" s="2">
        <v>2192107.7200000002</v>
      </c>
    </row>
    <row r="271" spans="1:8">
      <c r="A271">
        <v>20100524</v>
      </c>
      <c r="B271" t="s">
        <v>53</v>
      </c>
      <c r="C271" t="s">
        <v>61</v>
      </c>
      <c r="D271" t="s">
        <v>72</v>
      </c>
      <c r="E271" t="s">
        <v>56</v>
      </c>
      <c r="F271">
        <v>20100531</v>
      </c>
      <c r="G271" s="2">
        <v>22237.25</v>
      </c>
      <c r="H271" s="2">
        <v>2419488.9</v>
      </c>
    </row>
    <row r="272" spans="1:8">
      <c r="A272">
        <v>20100624</v>
      </c>
      <c r="B272" t="s">
        <v>53</v>
      </c>
      <c r="C272" t="s">
        <v>61</v>
      </c>
      <c r="D272" t="s">
        <v>72</v>
      </c>
      <c r="E272" t="s">
        <v>56</v>
      </c>
      <c r="F272">
        <v>20100630</v>
      </c>
      <c r="G272" s="2">
        <v>22237.25</v>
      </c>
      <c r="H272" s="2">
        <v>2646870.08</v>
      </c>
    </row>
    <row r="273" spans="1:8">
      <c r="A273">
        <v>20090723</v>
      </c>
      <c r="B273" t="s">
        <v>53</v>
      </c>
      <c r="C273" t="s">
        <v>62</v>
      </c>
      <c r="D273" t="s">
        <v>72</v>
      </c>
      <c r="E273" t="s">
        <v>58</v>
      </c>
      <c r="F273">
        <v>20090731</v>
      </c>
      <c r="G273" s="2">
        <v>8415.16</v>
      </c>
      <c r="H273" s="2">
        <v>33660.639999999999</v>
      </c>
    </row>
    <row r="274" spans="1:8">
      <c r="A274">
        <v>20090824</v>
      </c>
      <c r="B274" t="s">
        <v>53</v>
      </c>
      <c r="C274" t="s">
        <v>62</v>
      </c>
      <c r="D274" t="s">
        <v>72</v>
      </c>
      <c r="E274" t="s">
        <v>58</v>
      </c>
      <c r="F274">
        <v>20090831</v>
      </c>
      <c r="G274" s="2">
        <v>8415.16</v>
      </c>
      <c r="H274" s="2">
        <v>109397.08</v>
      </c>
    </row>
    <row r="275" spans="1:8">
      <c r="A275">
        <v>20090922</v>
      </c>
      <c r="B275" t="s">
        <v>53</v>
      </c>
      <c r="C275" t="s">
        <v>62</v>
      </c>
      <c r="D275" t="s">
        <v>72</v>
      </c>
      <c r="E275" t="s">
        <v>58</v>
      </c>
      <c r="F275">
        <v>20090930</v>
      </c>
      <c r="G275" s="2">
        <v>8415.16</v>
      </c>
      <c r="H275" s="2">
        <v>185133.52</v>
      </c>
    </row>
    <row r="276" spans="1:8">
      <c r="A276">
        <v>20091022</v>
      </c>
      <c r="B276" t="s">
        <v>53</v>
      </c>
      <c r="C276" t="s">
        <v>62</v>
      </c>
      <c r="D276" t="s">
        <v>72</v>
      </c>
      <c r="E276" t="s">
        <v>58</v>
      </c>
      <c r="F276">
        <v>20091031</v>
      </c>
      <c r="G276" s="2">
        <v>8415.16</v>
      </c>
      <c r="H276" s="2">
        <v>260869.96</v>
      </c>
    </row>
    <row r="277" spans="1:8">
      <c r="A277">
        <v>20091124</v>
      </c>
      <c r="B277" t="s">
        <v>53</v>
      </c>
      <c r="C277" t="s">
        <v>62</v>
      </c>
      <c r="D277" t="s">
        <v>72</v>
      </c>
      <c r="E277" t="s">
        <v>58</v>
      </c>
      <c r="F277">
        <v>20091130</v>
      </c>
      <c r="G277" s="2">
        <v>8415.16</v>
      </c>
      <c r="H277" s="2">
        <v>357764.58</v>
      </c>
    </row>
    <row r="278" spans="1:8">
      <c r="A278">
        <v>20091214</v>
      </c>
      <c r="B278" t="s">
        <v>53</v>
      </c>
      <c r="C278" t="s">
        <v>62</v>
      </c>
      <c r="D278" t="s">
        <v>72</v>
      </c>
      <c r="E278" t="s">
        <v>58</v>
      </c>
      <c r="F278">
        <v>20091231</v>
      </c>
      <c r="G278" s="2">
        <v>8415.16</v>
      </c>
      <c r="H278" s="2">
        <v>450331.34</v>
      </c>
    </row>
    <row r="279" spans="1:8">
      <c r="A279">
        <v>20100122</v>
      </c>
      <c r="B279" t="s">
        <v>53</v>
      </c>
      <c r="C279" t="s">
        <v>62</v>
      </c>
      <c r="D279" t="s">
        <v>72</v>
      </c>
      <c r="E279" t="s">
        <v>58</v>
      </c>
      <c r="F279">
        <v>20100131</v>
      </c>
      <c r="G279" s="2">
        <v>9004.33</v>
      </c>
      <c r="H279" s="2">
        <v>545254.78</v>
      </c>
    </row>
    <row r="280" spans="1:8">
      <c r="A280">
        <v>20100224</v>
      </c>
      <c r="B280" t="s">
        <v>53</v>
      </c>
      <c r="C280" t="s">
        <v>62</v>
      </c>
      <c r="D280" t="s">
        <v>72</v>
      </c>
      <c r="E280" t="s">
        <v>58</v>
      </c>
      <c r="F280">
        <v>20100228</v>
      </c>
      <c r="G280" s="2">
        <v>9004.33</v>
      </c>
      <c r="H280" s="2">
        <v>686385.54</v>
      </c>
    </row>
    <row r="281" spans="1:8">
      <c r="A281">
        <v>20100324</v>
      </c>
      <c r="B281" t="s">
        <v>53</v>
      </c>
      <c r="C281" t="s">
        <v>62</v>
      </c>
      <c r="D281" t="s">
        <v>72</v>
      </c>
      <c r="E281" t="s">
        <v>58</v>
      </c>
      <c r="F281">
        <v>20100331</v>
      </c>
      <c r="G281" s="2">
        <v>9004.33</v>
      </c>
      <c r="H281" s="2">
        <v>780030.51</v>
      </c>
    </row>
    <row r="282" spans="1:8">
      <c r="A282">
        <v>20100422</v>
      </c>
      <c r="B282" t="s">
        <v>53</v>
      </c>
      <c r="C282" t="s">
        <v>62</v>
      </c>
      <c r="D282" t="s">
        <v>72</v>
      </c>
      <c r="E282" t="s">
        <v>58</v>
      </c>
      <c r="F282">
        <v>20100430</v>
      </c>
      <c r="G282" s="2">
        <v>9004.33</v>
      </c>
      <c r="H282" s="2">
        <v>870073.81</v>
      </c>
    </row>
    <row r="283" spans="1:8">
      <c r="A283">
        <v>20100524</v>
      </c>
      <c r="B283" t="s">
        <v>53</v>
      </c>
      <c r="C283" t="s">
        <v>62</v>
      </c>
      <c r="D283" t="s">
        <v>72</v>
      </c>
      <c r="E283" t="s">
        <v>58</v>
      </c>
      <c r="F283">
        <v>20100531</v>
      </c>
      <c r="G283" s="2">
        <v>9004.33</v>
      </c>
      <c r="H283" s="2">
        <v>960117.11</v>
      </c>
    </row>
    <row r="284" spans="1:8">
      <c r="A284">
        <v>20100624</v>
      </c>
      <c r="B284" t="s">
        <v>53</v>
      </c>
      <c r="C284" t="s">
        <v>62</v>
      </c>
      <c r="D284" t="s">
        <v>72</v>
      </c>
      <c r="E284" t="s">
        <v>58</v>
      </c>
      <c r="F284">
        <v>20100630</v>
      </c>
      <c r="G284" s="2">
        <v>9004.33</v>
      </c>
      <c r="H284" s="2">
        <v>1050160.4099999999</v>
      </c>
    </row>
    <row r="285" spans="1:8">
      <c r="A285">
        <v>20090723</v>
      </c>
      <c r="B285" t="s">
        <v>53</v>
      </c>
      <c r="C285" t="s">
        <v>63</v>
      </c>
      <c r="D285" t="s">
        <v>72</v>
      </c>
      <c r="E285" t="s">
        <v>60</v>
      </c>
      <c r="F285">
        <v>20090731</v>
      </c>
      <c r="G285" s="2">
        <v>1332</v>
      </c>
      <c r="H285" s="2">
        <v>5328</v>
      </c>
    </row>
    <row r="286" spans="1:8">
      <c r="A286">
        <v>20090824</v>
      </c>
      <c r="B286" t="s">
        <v>53</v>
      </c>
      <c r="C286" t="s">
        <v>63</v>
      </c>
      <c r="D286" t="s">
        <v>72</v>
      </c>
      <c r="E286" t="s">
        <v>60</v>
      </c>
      <c r="F286">
        <v>20090831</v>
      </c>
      <c r="G286" s="2">
        <v>1332</v>
      </c>
      <c r="H286" s="2">
        <v>17316</v>
      </c>
    </row>
    <row r="287" spans="1:8">
      <c r="A287">
        <v>20090922</v>
      </c>
      <c r="B287" t="s">
        <v>53</v>
      </c>
      <c r="C287" t="s">
        <v>63</v>
      </c>
      <c r="D287" t="s">
        <v>72</v>
      </c>
      <c r="E287" t="s">
        <v>60</v>
      </c>
      <c r="F287">
        <v>20090930</v>
      </c>
      <c r="G287" s="2">
        <v>1332</v>
      </c>
      <c r="H287" s="2">
        <v>29304</v>
      </c>
    </row>
    <row r="288" spans="1:8">
      <c r="A288">
        <v>20091022</v>
      </c>
      <c r="B288" t="s">
        <v>53</v>
      </c>
      <c r="C288" t="s">
        <v>63</v>
      </c>
      <c r="D288" t="s">
        <v>72</v>
      </c>
      <c r="E288" t="s">
        <v>60</v>
      </c>
      <c r="F288">
        <v>20091031</v>
      </c>
      <c r="G288" s="2">
        <v>1332</v>
      </c>
      <c r="H288" s="2">
        <v>41292</v>
      </c>
    </row>
    <row r="289" spans="1:8">
      <c r="A289">
        <v>20091124</v>
      </c>
      <c r="B289" t="s">
        <v>53</v>
      </c>
      <c r="C289" t="s">
        <v>63</v>
      </c>
      <c r="D289" t="s">
        <v>72</v>
      </c>
      <c r="E289" t="s">
        <v>60</v>
      </c>
      <c r="F289">
        <v>20091130</v>
      </c>
      <c r="G289" s="2">
        <v>1332</v>
      </c>
      <c r="H289" s="2">
        <v>56373.42</v>
      </c>
    </row>
    <row r="290" spans="1:8">
      <c r="A290">
        <v>20091214</v>
      </c>
      <c r="B290" t="s">
        <v>53</v>
      </c>
      <c r="C290" t="s">
        <v>63</v>
      </c>
      <c r="D290" t="s">
        <v>72</v>
      </c>
      <c r="E290" t="s">
        <v>60</v>
      </c>
      <c r="F290">
        <v>20091231</v>
      </c>
      <c r="G290" s="2">
        <v>1332</v>
      </c>
      <c r="H290" s="2">
        <v>71025.42</v>
      </c>
    </row>
    <row r="291" spans="1:8">
      <c r="A291">
        <v>20100122</v>
      </c>
      <c r="B291" t="s">
        <v>53</v>
      </c>
      <c r="C291" t="s">
        <v>63</v>
      </c>
      <c r="D291" t="s">
        <v>72</v>
      </c>
      <c r="E291" t="s">
        <v>60</v>
      </c>
      <c r="F291">
        <v>20100131</v>
      </c>
      <c r="G291" s="2">
        <v>1425</v>
      </c>
      <c r="H291" s="2">
        <v>86049.42</v>
      </c>
    </row>
    <row r="292" spans="1:8">
      <c r="A292">
        <v>20100224</v>
      </c>
      <c r="B292" t="s">
        <v>53</v>
      </c>
      <c r="C292" t="s">
        <v>63</v>
      </c>
      <c r="D292" t="s">
        <v>72</v>
      </c>
      <c r="E292" t="s">
        <v>60</v>
      </c>
      <c r="F292">
        <v>20100228</v>
      </c>
      <c r="G292" s="2">
        <v>1425</v>
      </c>
      <c r="H292" s="2">
        <v>108919.42</v>
      </c>
    </row>
    <row r="293" spans="1:8">
      <c r="A293">
        <v>20100324</v>
      </c>
      <c r="B293" t="s">
        <v>53</v>
      </c>
      <c r="C293" t="s">
        <v>63</v>
      </c>
      <c r="D293" t="s">
        <v>72</v>
      </c>
      <c r="E293" t="s">
        <v>60</v>
      </c>
      <c r="F293">
        <v>20100331</v>
      </c>
      <c r="G293" s="2">
        <v>1425</v>
      </c>
      <c r="H293" s="2">
        <v>124058.42</v>
      </c>
    </row>
    <row r="294" spans="1:8">
      <c r="A294">
        <v>20100422</v>
      </c>
      <c r="B294" t="s">
        <v>53</v>
      </c>
      <c r="C294" t="s">
        <v>63</v>
      </c>
      <c r="D294" t="s">
        <v>72</v>
      </c>
      <c r="E294" t="s">
        <v>60</v>
      </c>
      <c r="F294">
        <v>20100430</v>
      </c>
      <c r="G294" s="2">
        <v>1425</v>
      </c>
      <c r="H294" s="2">
        <v>138308.42000000001</v>
      </c>
    </row>
    <row r="295" spans="1:8">
      <c r="A295">
        <v>20100524</v>
      </c>
      <c r="B295" t="s">
        <v>53</v>
      </c>
      <c r="C295" t="s">
        <v>63</v>
      </c>
      <c r="D295" t="s">
        <v>72</v>
      </c>
      <c r="E295" t="s">
        <v>60</v>
      </c>
      <c r="F295">
        <v>20100531</v>
      </c>
      <c r="G295" s="2">
        <v>1425</v>
      </c>
      <c r="H295" s="2">
        <v>152558.42000000001</v>
      </c>
    </row>
    <row r="296" spans="1:8">
      <c r="A296">
        <v>20100624</v>
      </c>
      <c r="B296" t="s">
        <v>53</v>
      </c>
      <c r="C296" t="s">
        <v>63</v>
      </c>
      <c r="D296" t="s">
        <v>72</v>
      </c>
      <c r="E296" t="s">
        <v>60</v>
      </c>
      <c r="F296">
        <v>20100630</v>
      </c>
      <c r="G296" s="2">
        <v>1425</v>
      </c>
      <c r="H296" s="2">
        <v>166808.42000000001</v>
      </c>
    </row>
    <row r="297" spans="1:8">
      <c r="A297">
        <v>20090723</v>
      </c>
      <c r="B297" t="s">
        <v>53</v>
      </c>
      <c r="C297" t="s">
        <v>73</v>
      </c>
      <c r="D297" t="s">
        <v>72</v>
      </c>
      <c r="E297" t="s">
        <v>69</v>
      </c>
      <c r="F297">
        <v>20090731</v>
      </c>
      <c r="G297" s="2">
        <v>1440</v>
      </c>
      <c r="H297" s="2">
        <v>1440</v>
      </c>
    </row>
    <row r="298" spans="1:8">
      <c r="A298">
        <v>20090824</v>
      </c>
      <c r="B298" t="s">
        <v>53</v>
      </c>
      <c r="C298" t="s">
        <v>73</v>
      </c>
      <c r="D298" t="s">
        <v>72</v>
      </c>
      <c r="E298" t="s">
        <v>69</v>
      </c>
      <c r="F298">
        <v>20090831</v>
      </c>
      <c r="G298" s="2">
        <v>1440</v>
      </c>
      <c r="H298" s="2">
        <v>8640</v>
      </c>
    </row>
    <row r="299" spans="1:8">
      <c r="A299">
        <v>20090922</v>
      </c>
      <c r="B299" t="s">
        <v>53</v>
      </c>
      <c r="C299" t="s">
        <v>73</v>
      </c>
      <c r="D299" t="s">
        <v>72</v>
      </c>
      <c r="E299" t="s">
        <v>69</v>
      </c>
      <c r="F299">
        <v>20090930</v>
      </c>
      <c r="G299" s="2">
        <v>1440</v>
      </c>
      <c r="H299" s="2">
        <v>18720</v>
      </c>
    </row>
    <row r="300" spans="1:8">
      <c r="A300">
        <v>20091022</v>
      </c>
      <c r="B300" t="s">
        <v>53</v>
      </c>
      <c r="C300" t="s">
        <v>73</v>
      </c>
      <c r="D300" t="s">
        <v>72</v>
      </c>
      <c r="E300" t="s">
        <v>69</v>
      </c>
      <c r="F300">
        <v>20091031</v>
      </c>
      <c r="G300" s="2">
        <v>1440</v>
      </c>
      <c r="H300" s="2">
        <v>27360</v>
      </c>
    </row>
    <row r="301" spans="1:8">
      <c r="A301">
        <v>20091124</v>
      </c>
      <c r="B301" t="s">
        <v>53</v>
      </c>
      <c r="C301" t="s">
        <v>73</v>
      </c>
      <c r="D301" t="s">
        <v>72</v>
      </c>
      <c r="E301" t="s">
        <v>69</v>
      </c>
      <c r="F301">
        <v>20091130</v>
      </c>
      <c r="G301" s="2">
        <v>1440</v>
      </c>
      <c r="H301" s="2">
        <v>37440</v>
      </c>
    </row>
    <row r="302" spans="1:8">
      <c r="A302">
        <v>20091214</v>
      </c>
      <c r="B302" t="s">
        <v>53</v>
      </c>
      <c r="C302" t="s">
        <v>73</v>
      </c>
      <c r="D302" t="s">
        <v>72</v>
      </c>
      <c r="E302" t="s">
        <v>69</v>
      </c>
      <c r="F302">
        <v>20091231</v>
      </c>
      <c r="G302" s="2">
        <v>1440</v>
      </c>
      <c r="H302" s="2">
        <v>47520</v>
      </c>
    </row>
    <row r="303" spans="1:8">
      <c r="A303">
        <v>20100122</v>
      </c>
      <c r="B303" t="s">
        <v>53</v>
      </c>
      <c r="C303" t="s">
        <v>73</v>
      </c>
      <c r="D303" t="s">
        <v>72</v>
      </c>
      <c r="E303" t="s">
        <v>69</v>
      </c>
      <c r="F303">
        <v>20100131</v>
      </c>
      <c r="G303" s="2">
        <v>1440</v>
      </c>
      <c r="H303" s="2">
        <v>57600</v>
      </c>
    </row>
    <row r="304" spans="1:8">
      <c r="A304">
        <v>20100224</v>
      </c>
      <c r="B304" t="s">
        <v>53</v>
      </c>
      <c r="C304" t="s">
        <v>73</v>
      </c>
      <c r="D304" t="s">
        <v>72</v>
      </c>
      <c r="E304" t="s">
        <v>69</v>
      </c>
      <c r="F304">
        <v>20100228</v>
      </c>
      <c r="G304" s="2">
        <v>1440</v>
      </c>
      <c r="H304" s="2">
        <v>69120</v>
      </c>
    </row>
    <row r="305" spans="1:8">
      <c r="A305">
        <v>20100324</v>
      </c>
      <c r="B305" t="s">
        <v>53</v>
      </c>
      <c r="C305" t="s">
        <v>73</v>
      </c>
      <c r="D305" t="s">
        <v>72</v>
      </c>
      <c r="E305" t="s">
        <v>69</v>
      </c>
      <c r="F305">
        <v>20100331</v>
      </c>
      <c r="G305" s="2">
        <v>1440</v>
      </c>
      <c r="H305" s="2">
        <v>80640</v>
      </c>
    </row>
    <row r="306" spans="1:8">
      <c r="A306">
        <v>20100422</v>
      </c>
      <c r="B306" t="s">
        <v>53</v>
      </c>
      <c r="C306" t="s">
        <v>73</v>
      </c>
      <c r="D306" t="s">
        <v>72</v>
      </c>
      <c r="E306" t="s">
        <v>69</v>
      </c>
      <c r="F306">
        <v>20100430</v>
      </c>
      <c r="G306" s="2">
        <v>1440</v>
      </c>
      <c r="H306" s="2">
        <v>89280</v>
      </c>
    </row>
    <row r="307" spans="1:8">
      <c r="A307">
        <v>20100524</v>
      </c>
      <c r="B307" t="s">
        <v>53</v>
      </c>
      <c r="C307" t="s">
        <v>73</v>
      </c>
      <c r="D307" t="s">
        <v>72</v>
      </c>
      <c r="E307" t="s">
        <v>69</v>
      </c>
      <c r="F307">
        <v>20100531</v>
      </c>
      <c r="G307" s="2">
        <v>1440</v>
      </c>
      <c r="H307" s="2">
        <v>97920</v>
      </c>
    </row>
    <row r="308" spans="1:8">
      <c r="A308">
        <v>20100624</v>
      </c>
      <c r="B308" t="s">
        <v>53</v>
      </c>
      <c r="C308" t="s">
        <v>73</v>
      </c>
      <c r="D308" t="s">
        <v>72</v>
      </c>
      <c r="E308" t="s">
        <v>69</v>
      </c>
      <c r="F308">
        <v>20100630</v>
      </c>
      <c r="G308" s="2">
        <v>1440</v>
      </c>
      <c r="H308" s="2">
        <v>106560</v>
      </c>
    </row>
    <row r="309" spans="1:8">
      <c r="A309">
        <v>20100122</v>
      </c>
      <c r="B309" t="s">
        <v>53</v>
      </c>
      <c r="C309" t="s">
        <v>64</v>
      </c>
      <c r="D309" t="s">
        <v>72</v>
      </c>
      <c r="E309" t="s">
        <v>65</v>
      </c>
      <c r="F309">
        <v>20100131</v>
      </c>
      <c r="G309" s="2">
        <v>1382.94</v>
      </c>
      <c r="H309" s="2">
        <v>237833.21</v>
      </c>
    </row>
    <row r="310" spans="1:8">
      <c r="A310">
        <v>20090723</v>
      </c>
      <c r="B310" t="s">
        <v>53</v>
      </c>
      <c r="C310">
        <v>111</v>
      </c>
      <c r="D310" t="s">
        <v>72</v>
      </c>
      <c r="E310" t="s">
        <v>66</v>
      </c>
      <c r="F310">
        <v>20090731</v>
      </c>
      <c r="G310" s="2">
        <v>124.78</v>
      </c>
      <c r="H310" s="2">
        <v>499.12</v>
      </c>
    </row>
    <row r="311" spans="1:8">
      <c r="A311">
        <v>20090824</v>
      </c>
      <c r="B311" t="s">
        <v>53</v>
      </c>
      <c r="C311">
        <v>111</v>
      </c>
      <c r="D311" t="s">
        <v>72</v>
      </c>
      <c r="E311" t="s">
        <v>66</v>
      </c>
      <c r="F311">
        <v>20090831</v>
      </c>
      <c r="G311" s="2">
        <v>124.78</v>
      </c>
      <c r="H311" s="2">
        <v>1622.14</v>
      </c>
    </row>
    <row r="312" spans="1:8">
      <c r="A312">
        <v>20090922</v>
      </c>
      <c r="B312" t="s">
        <v>53</v>
      </c>
      <c r="C312">
        <v>111</v>
      </c>
      <c r="D312" t="s">
        <v>72</v>
      </c>
      <c r="E312" t="s">
        <v>66</v>
      </c>
      <c r="F312">
        <v>20090930</v>
      </c>
      <c r="G312" s="2">
        <v>124.78</v>
      </c>
      <c r="H312" s="2">
        <v>2745.16</v>
      </c>
    </row>
    <row r="313" spans="1:8">
      <c r="A313">
        <v>20091022</v>
      </c>
      <c r="B313" t="s">
        <v>53</v>
      </c>
      <c r="C313">
        <v>111</v>
      </c>
      <c r="D313" t="s">
        <v>72</v>
      </c>
      <c r="E313" t="s">
        <v>66</v>
      </c>
      <c r="F313">
        <v>20091031</v>
      </c>
      <c r="G313" s="2">
        <v>124.78</v>
      </c>
      <c r="H313" s="2">
        <v>3868.18</v>
      </c>
    </row>
    <row r="314" spans="1:8">
      <c r="A314">
        <v>20091124</v>
      </c>
      <c r="B314" t="s">
        <v>53</v>
      </c>
      <c r="C314">
        <v>111</v>
      </c>
      <c r="D314" t="s">
        <v>72</v>
      </c>
      <c r="E314" t="s">
        <v>66</v>
      </c>
      <c r="F314">
        <v>20091130</v>
      </c>
      <c r="G314" s="2">
        <v>124.78</v>
      </c>
      <c r="H314" s="2">
        <v>5240.76</v>
      </c>
    </row>
    <row r="315" spans="1:8">
      <c r="A315">
        <v>20091214</v>
      </c>
      <c r="B315" t="s">
        <v>53</v>
      </c>
      <c r="C315">
        <v>111</v>
      </c>
      <c r="D315" t="s">
        <v>72</v>
      </c>
      <c r="E315" t="s">
        <v>66</v>
      </c>
      <c r="F315">
        <v>20091231</v>
      </c>
      <c r="G315" s="2">
        <v>124.78</v>
      </c>
      <c r="H315" s="2">
        <v>6613.34</v>
      </c>
    </row>
    <row r="316" spans="1:8">
      <c r="A316">
        <v>20100122</v>
      </c>
      <c r="B316" t="s">
        <v>53</v>
      </c>
      <c r="C316">
        <v>111</v>
      </c>
      <c r="D316" t="s">
        <v>72</v>
      </c>
      <c r="E316" t="s">
        <v>66</v>
      </c>
      <c r="F316">
        <v>20100131</v>
      </c>
      <c r="G316" s="2">
        <v>124.78</v>
      </c>
      <c r="H316" s="2">
        <v>7985.92</v>
      </c>
    </row>
    <row r="317" spans="1:8">
      <c r="A317">
        <v>20100224</v>
      </c>
      <c r="B317" t="s">
        <v>53</v>
      </c>
      <c r="C317">
        <v>111</v>
      </c>
      <c r="D317" t="s">
        <v>72</v>
      </c>
      <c r="E317" t="s">
        <v>66</v>
      </c>
      <c r="F317">
        <v>20100228</v>
      </c>
      <c r="G317" s="2">
        <v>124.78</v>
      </c>
      <c r="H317" s="2">
        <v>9483.2800000000007</v>
      </c>
    </row>
    <row r="318" spans="1:8">
      <c r="A318">
        <v>20100324</v>
      </c>
      <c r="B318" t="s">
        <v>53</v>
      </c>
      <c r="C318">
        <v>111</v>
      </c>
      <c r="D318" t="s">
        <v>72</v>
      </c>
      <c r="E318" t="s">
        <v>66</v>
      </c>
      <c r="F318">
        <v>20100331</v>
      </c>
      <c r="G318" s="2">
        <v>124.78</v>
      </c>
      <c r="H318" s="2">
        <v>10855.86</v>
      </c>
    </row>
    <row r="319" spans="1:8">
      <c r="A319">
        <v>20100422</v>
      </c>
      <c r="B319" t="s">
        <v>53</v>
      </c>
      <c r="C319">
        <v>111</v>
      </c>
      <c r="D319" t="s">
        <v>72</v>
      </c>
      <c r="E319" t="s">
        <v>66</v>
      </c>
      <c r="F319">
        <v>20100430</v>
      </c>
      <c r="G319" s="2">
        <v>124.78</v>
      </c>
      <c r="H319" s="2">
        <v>12103.66</v>
      </c>
    </row>
    <row r="320" spans="1:8">
      <c r="A320">
        <v>20100524</v>
      </c>
      <c r="B320" t="s">
        <v>53</v>
      </c>
      <c r="C320">
        <v>111</v>
      </c>
      <c r="D320" t="s">
        <v>72</v>
      </c>
      <c r="E320" t="s">
        <v>66</v>
      </c>
      <c r="F320">
        <v>20100531</v>
      </c>
      <c r="G320" s="2">
        <v>124.78</v>
      </c>
      <c r="H320" s="2">
        <v>13351.46</v>
      </c>
    </row>
    <row r="321" spans="1:8">
      <c r="A321">
        <v>20100624</v>
      </c>
      <c r="B321" t="s">
        <v>53</v>
      </c>
      <c r="C321">
        <v>111</v>
      </c>
      <c r="D321" t="s">
        <v>72</v>
      </c>
      <c r="E321" t="s">
        <v>66</v>
      </c>
      <c r="F321">
        <v>20100630</v>
      </c>
      <c r="G321" s="2">
        <v>124.78</v>
      </c>
      <c r="H321" s="2">
        <v>14599.26</v>
      </c>
    </row>
    <row r="322" spans="1:8">
      <c r="A322">
        <v>20090723</v>
      </c>
      <c r="B322" t="s">
        <v>53</v>
      </c>
      <c r="C322">
        <v>127</v>
      </c>
      <c r="D322" t="s">
        <v>72</v>
      </c>
      <c r="E322" t="s">
        <v>65</v>
      </c>
      <c r="F322">
        <v>20090731</v>
      </c>
      <c r="G322" s="2">
        <v>3105.1</v>
      </c>
      <c r="H322" s="2">
        <v>12796.06</v>
      </c>
    </row>
    <row r="323" spans="1:8">
      <c r="A323">
        <v>20090824</v>
      </c>
      <c r="B323" t="s">
        <v>53</v>
      </c>
      <c r="C323">
        <v>127</v>
      </c>
      <c r="D323" t="s">
        <v>72</v>
      </c>
      <c r="E323" t="s">
        <v>65</v>
      </c>
      <c r="F323">
        <v>20090831</v>
      </c>
      <c r="G323" s="2">
        <v>3105.1</v>
      </c>
      <c r="H323" s="2">
        <v>41305.440000000002</v>
      </c>
    </row>
    <row r="324" spans="1:8">
      <c r="A324">
        <v>20090922</v>
      </c>
      <c r="B324" t="s">
        <v>53</v>
      </c>
      <c r="C324">
        <v>127</v>
      </c>
      <c r="D324" t="s">
        <v>72</v>
      </c>
      <c r="E324" t="s">
        <v>65</v>
      </c>
      <c r="F324">
        <v>20090930</v>
      </c>
      <c r="G324" s="2">
        <v>3105.1</v>
      </c>
      <c r="H324" s="2">
        <v>69814.820000000007</v>
      </c>
    </row>
    <row r="325" spans="1:8">
      <c r="A325">
        <v>20091022</v>
      </c>
      <c r="B325" t="s">
        <v>53</v>
      </c>
      <c r="C325">
        <v>127</v>
      </c>
      <c r="D325" t="s">
        <v>72</v>
      </c>
      <c r="E325" t="s">
        <v>65</v>
      </c>
      <c r="F325">
        <v>20091031</v>
      </c>
      <c r="G325" s="2">
        <v>3105.1</v>
      </c>
      <c r="H325" s="2">
        <v>98324.2</v>
      </c>
    </row>
    <row r="326" spans="1:8">
      <c r="A326">
        <v>20091124</v>
      </c>
      <c r="B326" t="s">
        <v>53</v>
      </c>
      <c r="C326">
        <v>127</v>
      </c>
      <c r="D326" t="s">
        <v>72</v>
      </c>
      <c r="E326" t="s">
        <v>65</v>
      </c>
      <c r="F326">
        <v>20091130</v>
      </c>
      <c r="G326" s="2">
        <v>3105.1</v>
      </c>
      <c r="H326" s="2">
        <v>134924.99</v>
      </c>
    </row>
    <row r="327" spans="1:8">
      <c r="A327">
        <v>20091214</v>
      </c>
      <c r="B327" t="s">
        <v>53</v>
      </c>
      <c r="C327">
        <v>127</v>
      </c>
      <c r="D327" t="s">
        <v>72</v>
      </c>
      <c r="E327" t="s">
        <v>65</v>
      </c>
      <c r="F327">
        <v>20091231</v>
      </c>
      <c r="G327" s="2">
        <v>3105.1</v>
      </c>
      <c r="H327" s="2">
        <v>170679.16</v>
      </c>
    </row>
    <row r="328" spans="1:8">
      <c r="A328">
        <v>20100122</v>
      </c>
      <c r="B328" t="s">
        <v>53</v>
      </c>
      <c r="C328">
        <v>127</v>
      </c>
      <c r="D328" t="s">
        <v>72</v>
      </c>
      <c r="E328" t="s">
        <v>65</v>
      </c>
      <c r="F328">
        <v>20100131</v>
      </c>
      <c r="G328" s="2">
        <v>3335.59</v>
      </c>
      <c r="H328" s="2">
        <v>207355.27</v>
      </c>
    </row>
    <row r="329" spans="1:8">
      <c r="A329">
        <v>20100224</v>
      </c>
      <c r="B329" t="s">
        <v>53</v>
      </c>
      <c r="C329">
        <v>127</v>
      </c>
      <c r="D329" t="s">
        <v>72</v>
      </c>
      <c r="E329" t="s">
        <v>65</v>
      </c>
      <c r="F329">
        <v>20100228</v>
      </c>
      <c r="G329" s="2">
        <v>3335.59</v>
      </c>
      <c r="H329" s="2">
        <v>257192.41</v>
      </c>
    </row>
    <row r="330" spans="1:8">
      <c r="A330">
        <v>20100324</v>
      </c>
      <c r="B330" t="s">
        <v>53</v>
      </c>
      <c r="C330">
        <v>127</v>
      </c>
      <c r="D330" t="s">
        <v>72</v>
      </c>
      <c r="E330" t="s">
        <v>65</v>
      </c>
      <c r="F330">
        <v>20100331</v>
      </c>
      <c r="G330" s="2">
        <v>3335.59</v>
      </c>
      <c r="H330" s="2">
        <v>292521.12</v>
      </c>
    </row>
    <row r="331" spans="1:8">
      <c r="A331">
        <v>20100422</v>
      </c>
      <c r="B331" t="s">
        <v>53</v>
      </c>
      <c r="C331">
        <v>127</v>
      </c>
      <c r="D331" t="s">
        <v>72</v>
      </c>
      <c r="E331" t="s">
        <v>65</v>
      </c>
      <c r="F331">
        <v>20100430</v>
      </c>
      <c r="G331" s="2">
        <v>3335.59</v>
      </c>
      <c r="H331" s="2">
        <v>326628.3</v>
      </c>
    </row>
    <row r="332" spans="1:8">
      <c r="A332">
        <v>20100524</v>
      </c>
      <c r="B332" t="s">
        <v>53</v>
      </c>
      <c r="C332">
        <v>127</v>
      </c>
      <c r="D332" t="s">
        <v>72</v>
      </c>
      <c r="E332" t="s">
        <v>65</v>
      </c>
      <c r="F332">
        <v>20100531</v>
      </c>
      <c r="G332" s="2">
        <v>3335.59</v>
      </c>
      <c r="H332" s="2">
        <v>360735.48</v>
      </c>
    </row>
    <row r="333" spans="1:8">
      <c r="A333">
        <v>20100624</v>
      </c>
      <c r="B333" t="s">
        <v>53</v>
      </c>
      <c r="C333">
        <v>127</v>
      </c>
      <c r="D333" t="s">
        <v>72</v>
      </c>
      <c r="E333" t="s">
        <v>65</v>
      </c>
      <c r="F333">
        <v>20100630</v>
      </c>
      <c r="G333" s="2">
        <v>3335.59</v>
      </c>
      <c r="H333" s="2">
        <v>394842.66</v>
      </c>
    </row>
    <row r="334" spans="1:8">
      <c r="A334">
        <v>20100122</v>
      </c>
      <c r="B334" t="s">
        <v>53</v>
      </c>
      <c r="C334" t="s">
        <v>54</v>
      </c>
      <c r="D334" t="s">
        <v>74</v>
      </c>
      <c r="E334" t="s">
        <v>56</v>
      </c>
      <c r="F334">
        <v>20100131</v>
      </c>
      <c r="G334" s="2">
        <v>9219.58</v>
      </c>
      <c r="H334" s="2">
        <v>1583484.67</v>
      </c>
    </row>
    <row r="335" spans="1:8">
      <c r="A335">
        <v>20100122</v>
      </c>
      <c r="B335" t="s">
        <v>53</v>
      </c>
      <c r="C335" t="s">
        <v>57</v>
      </c>
      <c r="D335" t="s">
        <v>74</v>
      </c>
      <c r="E335" t="s">
        <v>58</v>
      </c>
      <c r="F335">
        <v>20100131</v>
      </c>
      <c r="G335" s="2">
        <v>3535.04</v>
      </c>
      <c r="H335" s="2">
        <v>629561.96</v>
      </c>
    </row>
    <row r="336" spans="1:8">
      <c r="A336">
        <v>20100122</v>
      </c>
      <c r="B336" t="s">
        <v>53</v>
      </c>
      <c r="C336" t="s">
        <v>59</v>
      </c>
      <c r="D336" t="s">
        <v>74</v>
      </c>
      <c r="E336" t="s">
        <v>60</v>
      </c>
      <c r="F336">
        <v>20100131</v>
      </c>
      <c r="G336" s="2">
        <v>558</v>
      </c>
      <c r="H336" s="2">
        <v>99703.42</v>
      </c>
    </row>
    <row r="337" spans="1:8">
      <c r="A337">
        <v>20090723</v>
      </c>
      <c r="B337" t="s">
        <v>53</v>
      </c>
      <c r="C337" t="s">
        <v>61</v>
      </c>
      <c r="D337" t="s">
        <v>74</v>
      </c>
      <c r="E337" t="s">
        <v>56</v>
      </c>
      <c r="F337">
        <v>20090731</v>
      </c>
      <c r="G337" s="2">
        <v>20700.650000000001</v>
      </c>
      <c r="H337" s="2">
        <v>106007.61</v>
      </c>
    </row>
    <row r="338" spans="1:8">
      <c r="A338">
        <v>20090824</v>
      </c>
      <c r="B338" t="s">
        <v>53</v>
      </c>
      <c r="C338" t="s">
        <v>61</v>
      </c>
      <c r="D338" t="s">
        <v>74</v>
      </c>
      <c r="E338" t="s">
        <v>56</v>
      </c>
      <c r="F338">
        <v>20090831</v>
      </c>
      <c r="G338" s="2">
        <v>20700.650000000001</v>
      </c>
      <c r="H338" s="2">
        <v>296070</v>
      </c>
    </row>
    <row r="339" spans="1:8">
      <c r="A339">
        <v>20090922</v>
      </c>
      <c r="B339" t="s">
        <v>53</v>
      </c>
      <c r="C339" t="s">
        <v>61</v>
      </c>
      <c r="D339" t="s">
        <v>74</v>
      </c>
      <c r="E339" t="s">
        <v>56</v>
      </c>
      <c r="F339">
        <v>20090930</v>
      </c>
      <c r="G339" s="2">
        <v>20700.650000000001</v>
      </c>
      <c r="H339" s="2">
        <v>486132.39</v>
      </c>
    </row>
    <row r="340" spans="1:8">
      <c r="A340">
        <v>20091022</v>
      </c>
      <c r="B340" t="s">
        <v>53</v>
      </c>
      <c r="C340" t="s">
        <v>61</v>
      </c>
      <c r="D340" t="s">
        <v>74</v>
      </c>
      <c r="E340" t="s">
        <v>56</v>
      </c>
      <c r="F340">
        <v>20091031</v>
      </c>
      <c r="G340" s="2">
        <v>20700.650000000001</v>
      </c>
      <c r="H340" s="2">
        <v>676194.78</v>
      </c>
    </row>
    <row r="341" spans="1:8">
      <c r="A341">
        <v>20091124</v>
      </c>
      <c r="B341" t="s">
        <v>53</v>
      </c>
      <c r="C341" t="s">
        <v>61</v>
      </c>
      <c r="D341" t="s">
        <v>74</v>
      </c>
      <c r="E341" t="s">
        <v>56</v>
      </c>
      <c r="F341">
        <v>20091130</v>
      </c>
      <c r="G341" s="2">
        <v>20700.650000000001</v>
      </c>
      <c r="H341" s="2">
        <v>920200.74</v>
      </c>
    </row>
    <row r="342" spans="1:8">
      <c r="A342">
        <v>20091214</v>
      </c>
      <c r="B342" t="s">
        <v>53</v>
      </c>
      <c r="C342" t="s">
        <v>61</v>
      </c>
      <c r="D342" t="s">
        <v>74</v>
      </c>
      <c r="E342" t="s">
        <v>56</v>
      </c>
      <c r="F342">
        <v>20091231</v>
      </c>
      <c r="G342" s="2">
        <v>20700.650000000001</v>
      </c>
      <c r="H342" s="2">
        <v>1152916.6100000001</v>
      </c>
    </row>
    <row r="343" spans="1:8">
      <c r="A343">
        <v>20100122</v>
      </c>
      <c r="B343" t="s">
        <v>53</v>
      </c>
      <c r="C343" t="s">
        <v>61</v>
      </c>
      <c r="D343" t="s">
        <v>74</v>
      </c>
      <c r="E343" t="s">
        <v>56</v>
      </c>
      <c r="F343">
        <v>20100131</v>
      </c>
      <c r="G343" s="2">
        <v>22237.25</v>
      </c>
      <c r="H343" s="2">
        <v>1393315.46</v>
      </c>
    </row>
    <row r="344" spans="1:8">
      <c r="A344">
        <v>20100224</v>
      </c>
      <c r="B344" t="s">
        <v>53</v>
      </c>
      <c r="C344" t="s">
        <v>61</v>
      </c>
      <c r="D344" t="s">
        <v>74</v>
      </c>
      <c r="E344" t="s">
        <v>56</v>
      </c>
      <c r="F344">
        <v>20100228</v>
      </c>
      <c r="G344" s="2">
        <v>22237.25</v>
      </c>
      <c r="H344" s="2">
        <v>1751439.06</v>
      </c>
    </row>
    <row r="345" spans="1:8">
      <c r="A345">
        <v>20100324</v>
      </c>
      <c r="B345" t="s">
        <v>53</v>
      </c>
      <c r="C345" t="s">
        <v>61</v>
      </c>
      <c r="D345" t="s">
        <v>74</v>
      </c>
      <c r="E345" t="s">
        <v>56</v>
      </c>
      <c r="F345">
        <v>20100331</v>
      </c>
      <c r="G345" s="2">
        <v>22237.25</v>
      </c>
      <c r="H345" s="2">
        <v>1986963.79</v>
      </c>
    </row>
    <row r="346" spans="1:8">
      <c r="A346">
        <v>20100422</v>
      </c>
      <c r="B346" t="s">
        <v>53</v>
      </c>
      <c r="C346" t="s">
        <v>61</v>
      </c>
      <c r="D346" t="s">
        <v>74</v>
      </c>
      <c r="E346" t="s">
        <v>56</v>
      </c>
      <c r="F346">
        <v>20100430</v>
      </c>
      <c r="G346" s="2">
        <v>22237.25</v>
      </c>
      <c r="H346" s="2">
        <v>2214344.9700000002</v>
      </c>
    </row>
    <row r="347" spans="1:8">
      <c r="A347">
        <v>20100524</v>
      </c>
      <c r="B347" t="s">
        <v>53</v>
      </c>
      <c r="C347" t="s">
        <v>61</v>
      </c>
      <c r="D347" t="s">
        <v>74</v>
      </c>
      <c r="E347" t="s">
        <v>56</v>
      </c>
      <c r="F347">
        <v>20100531</v>
      </c>
      <c r="G347" s="2">
        <v>22237.25</v>
      </c>
      <c r="H347" s="2">
        <v>2441726.15</v>
      </c>
    </row>
    <row r="348" spans="1:8">
      <c r="A348">
        <v>20100624</v>
      </c>
      <c r="B348" t="s">
        <v>53</v>
      </c>
      <c r="C348" t="s">
        <v>61</v>
      </c>
      <c r="D348" t="s">
        <v>74</v>
      </c>
      <c r="E348" t="s">
        <v>56</v>
      </c>
      <c r="F348">
        <v>20100630</v>
      </c>
      <c r="G348" s="2">
        <v>22237.25</v>
      </c>
      <c r="H348" s="2">
        <v>2669107.33</v>
      </c>
    </row>
    <row r="349" spans="1:8">
      <c r="A349">
        <v>20090723</v>
      </c>
      <c r="B349" t="s">
        <v>53</v>
      </c>
      <c r="C349" t="s">
        <v>62</v>
      </c>
      <c r="D349" t="s">
        <v>74</v>
      </c>
      <c r="E349" t="s">
        <v>58</v>
      </c>
      <c r="F349">
        <v>20090731</v>
      </c>
      <c r="G349" s="2">
        <v>8415.16</v>
      </c>
      <c r="H349" s="2">
        <v>42075.8</v>
      </c>
    </row>
    <row r="350" spans="1:8">
      <c r="A350">
        <v>20090824</v>
      </c>
      <c r="B350" t="s">
        <v>53</v>
      </c>
      <c r="C350" t="s">
        <v>62</v>
      </c>
      <c r="D350" t="s">
        <v>74</v>
      </c>
      <c r="E350" t="s">
        <v>58</v>
      </c>
      <c r="F350">
        <v>20090831</v>
      </c>
      <c r="G350" s="2">
        <v>8415.16</v>
      </c>
      <c r="H350" s="2">
        <v>117812.24</v>
      </c>
    </row>
    <row r="351" spans="1:8">
      <c r="A351">
        <v>20090922</v>
      </c>
      <c r="B351" t="s">
        <v>53</v>
      </c>
      <c r="C351" t="s">
        <v>62</v>
      </c>
      <c r="D351" t="s">
        <v>74</v>
      </c>
      <c r="E351" t="s">
        <v>58</v>
      </c>
      <c r="F351">
        <v>20090930</v>
      </c>
      <c r="G351" s="2">
        <v>8415.16</v>
      </c>
      <c r="H351" s="2">
        <v>193548.68</v>
      </c>
    </row>
    <row r="352" spans="1:8">
      <c r="A352">
        <v>20091022</v>
      </c>
      <c r="B352" t="s">
        <v>53</v>
      </c>
      <c r="C352" t="s">
        <v>62</v>
      </c>
      <c r="D352" t="s">
        <v>74</v>
      </c>
      <c r="E352" t="s">
        <v>58</v>
      </c>
      <c r="F352">
        <v>20091031</v>
      </c>
      <c r="G352" s="2">
        <v>8415.16</v>
      </c>
      <c r="H352" s="2">
        <v>269285.12</v>
      </c>
    </row>
    <row r="353" spans="1:8">
      <c r="A353">
        <v>20091124</v>
      </c>
      <c r="B353" t="s">
        <v>53</v>
      </c>
      <c r="C353" t="s">
        <v>62</v>
      </c>
      <c r="D353" t="s">
        <v>74</v>
      </c>
      <c r="E353" t="s">
        <v>58</v>
      </c>
      <c r="F353">
        <v>20091130</v>
      </c>
      <c r="G353" s="2">
        <v>8415.16</v>
      </c>
      <c r="H353" s="2">
        <v>366179.74</v>
      </c>
    </row>
    <row r="354" spans="1:8">
      <c r="A354">
        <v>20091214</v>
      </c>
      <c r="B354" t="s">
        <v>53</v>
      </c>
      <c r="C354" t="s">
        <v>62</v>
      </c>
      <c r="D354" t="s">
        <v>74</v>
      </c>
      <c r="E354" t="s">
        <v>58</v>
      </c>
      <c r="F354">
        <v>20091231</v>
      </c>
      <c r="G354" s="2">
        <v>8415.16</v>
      </c>
      <c r="H354" s="2">
        <v>458746.5</v>
      </c>
    </row>
    <row r="355" spans="1:8">
      <c r="A355">
        <v>20100122</v>
      </c>
      <c r="B355" t="s">
        <v>53</v>
      </c>
      <c r="C355" t="s">
        <v>62</v>
      </c>
      <c r="D355" t="s">
        <v>74</v>
      </c>
      <c r="E355" t="s">
        <v>58</v>
      </c>
      <c r="F355">
        <v>20100131</v>
      </c>
      <c r="G355" s="2">
        <v>9004.33</v>
      </c>
      <c r="H355" s="2">
        <v>554259.11</v>
      </c>
    </row>
    <row r="356" spans="1:8">
      <c r="A356">
        <v>20100224</v>
      </c>
      <c r="B356" t="s">
        <v>53</v>
      </c>
      <c r="C356" t="s">
        <v>62</v>
      </c>
      <c r="D356" t="s">
        <v>74</v>
      </c>
      <c r="E356" t="s">
        <v>58</v>
      </c>
      <c r="F356">
        <v>20100228</v>
      </c>
      <c r="G356" s="2">
        <v>9004.33</v>
      </c>
      <c r="H356" s="2">
        <v>695389.87</v>
      </c>
    </row>
    <row r="357" spans="1:8">
      <c r="A357">
        <v>20100324</v>
      </c>
      <c r="B357" t="s">
        <v>53</v>
      </c>
      <c r="C357" t="s">
        <v>62</v>
      </c>
      <c r="D357" t="s">
        <v>74</v>
      </c>
      <c r="E357" t="s">
        <v>58</v>
      </c>
      <c r="F357">
        <v>20100331</v>
      </c>
      <c r="G357" s="2">
        <v>9004.33</v>
      </c>
      <c r="H357" s="2">
        <v>789034.84</v>
      </c>
    </row>
    <row r="358" spans="1:8">
      <c r="A358">
        <v>20100422</v>
      </c>
      <c r="B358" t="s">
        <v>53</v>
      </c>
      <c r="C358" t="s">
        <v>62</v>
      </c>
      <c r="D358" t="s">
        <v>74</v>
      </c>
      <c r="E358" t="s">
        <v>58</v>
      </c>
      <c r="F358">
        <v>20100430</v>
      </c>
      <c r="G358" s="2">
        <v>9004.33</v>
      </c>
      <c r="H358" s="2">
        <v>879078.14</v>
      </c>
    </row>
    <row r="359" spans="1:8">
      <c r="A359">
        <v>20100524</v>
      </c>
      <c r="B359" t="s">
        <v>53</v>
      </c>
      <c r="C359" t="s">
        <v>62</v>
      </c>
      <c r="D359" t="s">
        <v>74</v>
      </c>
      <c r="E359" t="s">
        <v>58</v>
      </c>
      <c r="F359">
        <v>20100531</v>
      </c>
      <c r="G359" s="2">
        <v>9004.33</v>
      </c>
      <c r="H359" s="2">
        <v>969121.44</v>
      </c>
    </row>
    <row r="360" spans="1:8">
      <c r="A360">
        <v>20100624</v>
      </c>
      <c r="B360" t="s">
        <v>53</v>
      </c>
      <c r="C360" t="s">
        <v>62</v>
      </c>
      <c r="D360" t="s">
        <v>74</v>
      </c>
      <c r="E360" t="s">
        <v>58</v>
      </c>
      <c r="F360">
        <v>20100630</v>
      </c>
      <c r="G360" s="2">
        <v>9004.33</v>
      </c>
      <c r="H360" s="2">
        <v>1059164.74</v>
      </c>
    </row>
    <row r="361" spans="1:8">
      <c r="A361">
        <v>20090723</v>
      </c>
      <c r="B361" t="s">
        <v>53</v>
      </c>
      <c r="C361" t="s">
        <v>63</v>
      </c>
      <c r="D361" t="s">
        <v>74</v>
      </c>
      <c r="E361" t="s">
        <v>60</v>
      </c>
      <c r="F361">
        <v>20090731</v>
      </c>
      <c r="G361" s="2">
        <v>1332</v>
      </c>
      <c r="H361" s="2">
        <v>6660</v>
      </c>
    </row>
    <row r="362" spans="1:8">
      <c r="A362">
        <v>20090824</v>
      </c>
      <c r="B362" t="s">
        <v>53</v>
      </c>
      <c r="C362" t="s">
        <v>63</v>
      </c>
      <c r="D362" t="s">
        <v>74</v>
      </c>
      <c r="E362" t="s">
        <v>60</v>
      </c>
      <c r="F362">
        <v>20090831</v>
      </c>
      <c r="G362" s="2">
        <v>1332</v>
      </c>
      <c r="H362" s="2">
        <v>18648</v>
      </c>
    </row>
    <row r="363" spans="1:8">
      <c r="A363">
        <v>20090922</v>
      </c>
      <c r="B363" t="s">
        <v>53</v>
      </c>
      <c r="C363" t="s">
        <v>63</v>
      </c>
      <c r="D363" t="s">
        <v>74</v>
      </c>
      <c r="E363" t="s">
        <v>60</v>
      </c>
      <c r="F363">
        <v>20090930</v>
      </c>
      <c r="G363" s="2">
        <v>1332</v>
      </c>
      <c r="H363" s="2">
        <v>30636</v>
      </c>
    </row>
    <row r="364" spans="1:8">
      <c r="A364">
        <v>20091022</v>
      </c>
      <c r="B364" t="s">
        <v>53</v>
      </c>
      <c r="C364" t="s">
        <v>63</v>
      </c>
      <c r="D364" t="s">
        <v>74</v>
      </c>
      <c r="E364" t="s">
        <v>60</v>
      </c>
      <c r="F364">
        <v>20091031</v>
      </c>
      <c r="G364" s="2">
        <v>1332</v>
      </c>
      <c r="H364" s="2">
        <v>42624</v>
      </c>
    </row>
    <row r="365" spans="1:8">
      <c r="A365">
        <v>20091124</v>
      </c>
      <c r="B365" t="s">
        <v>53</v>
      </c>
      <c r="C365" t="s">
        <v>63</v>
      </c>
      <c r="D365" t="s">
        <v>74</v>
      </c>
      <c r="E365" t="s">
        <v>60</v>
      </c>
      <c r="F365">
        <v>20091130</v>
      </c>
      <c r="G365" s="2">
        <v>1332</v>
      </c>
      <c r="H365" s="2">
        <v>57705.42</v>
      </c>
    </row>
    <row r="366" spans="1:8">
      <c r="A366">
        <v>20091214</v>
      </c>
      <c r="B366" t="s">
        <v>53</v>
      </c>
      <c r="C366" t="s">
        <v>63</v>
      </c>
      <c r="D366" t="s">
        <v>74</v>
      </c>
      <c r="E366" t="s">
        <v>60</v>
      </c>
      <c r="F366">
        <v>20091231</v>
      </c>
      <c r="G366" s="2">
        <v>1332</v>
      </c>
      <c r="H366" s="2">
        <v>72357.42</v>
      </c>
    </row>
    <row r="367" spans="1:8">
      <c r="A367">
        <v>20100122</v>
      </c>
      <c r="B367" t="s">
        <v>53</v>
      </c>
      <c r="C367" t="s">
        <v>63</v>
      </c>
      <c r="D367" t="s">
        <v>74</v>
      </c>
      <c r="E367" t="s">
        <v>60</v>
      </c>
      <c r="F367">
        <v>20100131</v>
      </c>
      <c r="G367" s="2">
        <v>1425</v>
      </c>
      <c r="H367" s="2">
        <v>87474.42</v>
      </c>
    </row>
    <row r="368" spans="1:8">
      <c r="A368">
        <v>20100224</v>
      </c>
      <c r="B368" t="s">
        <v>53</v>
      </c>
      <c r="C368" t="s">
        <v>63</v>
      </c>
      <c r="D368" t="s">
        <v>74</v>
      </c>
      <c r="E368" t="s">
        <v>60</v>
      </c>
      <c r="F368">
        <v>20100228</v>
      </c>
      <c r="G368" s="2">
        <v>1425</v>
      </c>
      <c r="H368" s="2">
        <v>110344.42</v>
      </c>
    </row>
    <row r="369" spans="1:8">
      <c r="A369">
        <v>20100324</v>
      </c>
      <c r="B369" t="s">
        <v>53</v>
      </c>
      <c r="C369" t="s">
        <v>63</v>
      </c>
      <c r="D369" t="s">
        <v>74</v>
      </c>
      <c r="E369" t="s">
        <v>60</v>
      </c>
      <c r="F369">
        <v>20100331</v>
      </c>
      <c r="G369" s="2">
        <v>1425</v>
      </c>
      <c r="H369" s="2">
        <v>125483.42</v>
      </c>
    </row>
    <row r="370" spans="1:8">
      <c r="A370">
        <v>20100422</v>
      </c>
      <c r="B370" t="s">
        <v>53</v>
      </c>
      <c r="C370" t="s">
        <v>63</v>
      </c>
      <c r="D370" t="s">
        <v>74</v>
      </c>
      <c r="E370" t="s">
        <v>60</v>
      </c>
      <c r="F370">
        <v>20100430</v>
      </c>
      <c r="G370" s="2">
        <v>1425</v>
      </c>
      <c r="H370" s="2">
        <v>139733.42000000001</v>
      </c>
    </row>
    <row r="371" spans="1:8">
      <c r="A371">
        <v>20100524</v>
      </c>
      <c r="B371" t="s">
        <v>53</v>
      </c>
      <c r="C371" t="s">
        <v>63</v>
      </c>
      <c r="D371" t="s">
        <v>74</v>
      </c>
      <c r="E371" t="s">
        <v>60</v>
      </c>
      <c r="F371">
        <v>20100531</v>
      </c>
      <c r="G371" s="2">
        <v>1425</v>
      </c>
      <c r="H371" s="2">
        <v>153983.42000000001</v>
      </c>
    </row>
    <row r="372" spans="1:8">
      <c r="A372">
        <v>20100624</v>
      </c>
      <c r="B372" t="s">
        <v>53</v>
      </c>
      <c r="C372" t="s">
        <v>63</v>
      </c>
      <c r="D372" t="s">
        <v>74</v>
      </c>
      <c r="E372" t="s">
        <v>60</v>
      </c>
      <c r="F372">
        <v>20100630</v>
      </c>
      <c r="G372" s="2">
        <v>1425</v>
      </c>
      <c r="H372" s="2">
        <v>168233.42</v>
      </c>
    </row>
    <row r="373" spans="1:8">
      <c r="A373">
        <v>20100122</v>
      </c>
      <c r="B373" t="s">
        <v>53</v>
      </c>
      <c r="C373" t="s">
        <v>64</v>
      </c>
      <c r="D373" t="s">
        <v>74</v>
      </c>
      <c r="E373" t="s">
        <v>65</v>
      </c>
      <c r="F373">
        <v>20100131</v>
      </c>
      <c r="G373" s="2">
        <v>1382.94</v>
      </c>
      <c r="H373" s="2">
        <v>239216.15</v>
      </c>
    </row>
    <row r="374" spans="1:8">
      <c r="A374">
        <v>20090723</v>
      </c>
      <c r="B374" t="s">
        <v>53</v>
      </c>
      <c r="C374">
        <v>111</v>
      </c>
      <c r="D374" t="s">
        <v>74</v>
      </c>
      <c r="E374" t="s">
        <v>66</v>
      </c>
      <c r="F374">
        <v>20090731</v>
      </c>
      <c r="G374" s="2">
        <v>124.78</v>
      </c>
      <c r="H374" s="2">
        <v>623.9</v>
      </c>
    </row>
    <row r="375" spans="1:8">
      <c r="A375">
        <v>20090824</v>
      </c>
      <c r="B375" t="s">
        <v>53</v>
      </c>
      <c r="C375">
        <v>111</v>
      </c>
      <c r="D375" t="s">
        <v>74</v>
      </c>
      <c r="E375" t="s">
        <v>66</v>
      </c>
      <c r="F375">
        <v>20090831</v>
      </c>
      <c r="G375" s="2">
        <v>124.78</v>
      </c>
      <c r="H375" s="2">
        <v>1746.92</v>
      </c>
    </row>
    <row r="376" spans="1:8">
      <c r="A376">
        <v>20090922</v>
      </c>
      <c r="B376" t="s">
        <v>53</v>
      </c>
      <c r="C376">
        <v>111</v>
      </c>
      <c r="D376" t="s">
        <v>74</v>
      </c>
      <c r="E376" t="s">
        <v>66</v>
      </c>
      <c r="F376">
        <v>20090930</v>
      </c>
      <c r="G376" s="2">
        <v>124.78</v>
      </c>
      <c r="H376" s="2">
        <v>2869.94</v>
      </c>
    </row>
    <row r="377" spans="1:8">
      <c r="A377">
        <v>20091022</v>
      </c>
      <c r="B377" t="s">
        <v>53</v>
      </c>
      <c r="C377">
        <v>111</v>
      </c>
      <c r="D377" t="s">
        <v>74</v>
      </c>
      <c r="E377" t="s">
        <v>66</v>
      </c>
      <c r="F377">
        <v>20091031</v>
      </c>
      <c r="G377" s="2">
        <v>124.78</v>
      </c>
      <c r="H377" s="2">
        <v>3992.96</v>
      </c>
    </row>
    <row r="378" spans="1:8">
      <c r="A378">
        <v>20091124</v>
      </c>
      <c r="B378" t="s">
        <v>53</v>
      </c>
      <c r="C378">
        <v>111</v>
      </c>
      <c r="D378" t="s">
        <v>74</v>
      </c>
      <c r="E378" t="s">
        <v>66</v>
      </c>
      <c r="F378">
        <v>20091130</v>
      </c>
      <c r="G378" s="2">
        <v>124.78</v>
      </c>
      <c r="H378" s="2">
        <v>5365.54</v>
      </c>
    </row>
    <row r="379" spans="1:8">
      <c r="A379">
        <v>20091214</v>
      </c>
      <c r="B379" t="s">
        <v>53</v>
      </c>
      <c r="C379">
        <v>111</v>
      </c>
      <c r="D379" t="s">
        <v>74</v>
      </c>
      <c r="E379" t="s">
        <v>66</v>
      </c>
      <c r="F379">
        <v>20091231</v>
      </c>
      <c r="G379" s="2">
        <v>124.78</v>
      </c>
      <c r="H379" s="2">
        <v>6738.12</v>
      </c>
    </row>
    <row r="380" spans="1:8">
      <c r="A380">
        <v>20100122</v>
      </c>
      <c r="B380" t="s">
        <v>53</v>
      </c>
      <c r="C380">
        <v>111</v>
      </c>
      <c r="D380" t="s">
        <v>74</v>
      </c>
      <c r="E380" t="s">
        <v>66</v>
      </c>
      <c r="F380">
        <v>20100131</v>
      </c>
      <c r="G380" s="2">
        <v>124.78</v>
      </c>
      <c r="H380" s="2">
        <v>8110.7</v>
      </c>
    </row>
    <row r="381" spans="1:8">
      <c r="A381">
        <v>20100224</v>
      </c>
      <c r="B381" t="s">
        <v>53</v>
      </c>
      <c r="C381">
        <v>111</v>
      </c>
      <c r="D381" t="s">
        <v>74</v>
      </c>
      <c r="E381" t="s">
        <v>66</v>
      </c>
      <c r="F381">
        <v>20100228</v>
      </c>
      <c r="G381" s="2">
        <v>124.78</v>
      </c>
      <c r="H381" s="2">
        <v>9608.06</v>
      </c>
    </row>
    <row r="382" spans="1:8">
      <c r="A382">
        <v>20100324</v>
      </c>
      <c r="B382" t="s">
        <v>53</v>
      </c>
      <c r="C382">
        <v>111</v>
      </c>
      <c r="D382" t="s">
        <v>74</v>
      </c>
      <c r="E382" t="s">
        <v>66</v>
      </c>
      <c r="F382">
        <v>20100331</v>
      </c>
      <c r="G382" s="2">
        <v>124.78</v>
      </c>
      <c r="H382" s="2">
        <v>10980.64</v>
      </c>
    </row>
    <row r="383" spans="1:8">
      <c r="A383">
        <v>20100422</v>
      </c>
      <c r="B383" t="s">
        <v>53</v>
      </c>
      <c r="C383">
        <v>111</v>
      </c>
      <c r="D383" t="s">
        <v>74</v>
      </c>
      <c r="E383" t="s">
        <v>66</v>
      </c>
      <c r="F383">
        <v>20100430</v>
      </c>
      <c r="G383" s="2">
        <v>124.78</v>
      </c>
      <c r="H383" s="2">
        <v>12228.44</v>
      </c>
    </row>
    <row r="384" spans="1:8">
      <c r="A384">
        <v>20100524</v>
      </c>
      <c r="B384" t="s">
        <v>53</v>
      </c>
      <c r="C384">
        <v>111</v>
      </c>
      <c r="D384" t="s">
        <v>74</v>
      </c>
      <c r="E384" t="s">
        <v>66</v>
      </c>
      <c r="F384">
        <v>20100531</v>
      </c>
      <c r="G384" s="2">
        <v>124.78</v>
      </c>
      <c r="H384" s="2">
        <v>13476.24</v>
      </c>
    </row>
    <row r="385" spans="1:8">
      <c r="A385">
        <v>20100624</v>
      </c>
      <c r="B385" t="s">
        <v>53</v>
      </c>
      <c r="C385">
        <v>111</v>
      </c>
      <c r="D385" t="s">
        <v>74</v>
      </c>
      <c r="E385" t="s">
        <v>66</v>
      </c>
      <c r="F385">
        <v>20100630</v>
      </c>
      <c r="G385" s="2">
        <v>124.78</v>
      </c>
      <c r="H385" s="2">
        <v>14724.04</v>
      </c>
    </row>
    <row r="386" spans="1:8">
      <c r="A386">
        <v>20090723</v>
      </c>
      <c r="B386" t="s">
        <v>53</v>
      </c>
      <c r="C386">
        <v>127</v>
      </c>
      <c r="D386" t="s">
        <v>74</v>
      </c>
      <c r="E386" t="s">
        <v>65</v>
      </c>
      <c r="F386">
        <v>20090731</v>
      </c>
      <c r="G386" s="2">
        <v>3105.1</v>
      </c>
      <c r="H386" s="2">
        <v>15901.16</v>
      </c>
    </row>
    <row r="387" spans="1:8">
      <c r="A387">
        <v>20090824</v>
      </c>
      <c r="B387" t="s">
        <v>53</v>
      </c>
      <c r="C387">
        <v>127</v>
      </c>
      <c r="D387" t="s">
        <v>74</v>
      </c>
      <c r="E387" t="s">
        <v>65</v>
      </c>
      <c r="F387">
        <v>20090831</v>
      </c>
      <c r="G387" s="2">
        <v>3105.1</v>
      </c>
      <c r="H387" s="2">
        <v>44410.54</v>
      </c>
    </row>
    <row r="388" spans="1:8">
      <c r="A388">
        <v>20090922</v>
      </c>
      <c r="B388" t="s">
        <v>53</v>
      </c>
      <c r="C388">
        <v>127</v>
      </c>
      <c r="D388" t="s">
        <v>74</v>
      </c>
      <c r="E388" t="s">
        <v>65</v>
      </c>
      <c r="F388">
        <v>20090930</v>
      </c>
      <c r="G388" s="2">
        <v>3105.1</v>
      </c>
      <c r="H388" s="2">
        <v>72919.92</v>
      </c>
    </row>
    <row r="389" spans="1:8">
      <c r="A389">
        <v>20091022</v>
      </c>
      <c r="B389" t="s">
        <v>53</v>
      </c>
      <c r="C389">
        <v>127</v>
      </c>
      <c r="D389" t="s">
        <v>74</v>
      </c>
      <c r="E389" t="s">
        <v>65</v>
      </c>
      <c r="F389">
        <v>20091031</v>
      </c>
      <c r="G389" s="2">
        <v>3105.1</v>
      </c>
      <c r="H389" s="2">
        <v>101429.3</v>
      </c>
    </row>
    <row r="390" spans="1:8">
      <c r="A390">
        <v>20091124</v>
      </c>
      <c r="B390" t="s">
        <v>53</v>
      </c>
      <c r="C390">
        <v>127</v>
      </c>
      <c r="D390" t="s">
        <v>74</v>
      </c>
      <c r="E390" t="s">
        <v>65</v>
      </c>
      <c r="F390">
        <v>20091130</v>
      </c>
      <c r="G390" s="2">
        <v>3105.1</v>
      </c>
      <c r="H390" s="2">
        <v>138030.09</v>
      </c>
    </row>
    <row r="391" spans="1:8">
      <c r="A391">
        <v>20091214</v>
      </c>
      <c r="B391" t="s">
        <v>53</v>
      </c>
      <c r="C391">
        <v>127</v>
      </c>
      <c r="D391" t="s">
        <v>74</v>
      </c>
      <c r="E391" t="s">
        <v>65</v>
      </c>
      <c r="F391">
        <v>20091231</v>
      </c>
      <c r="G391" s="2">
        <v>3105.1</v>
      </c>
      <c r="H391" s="2">
        <v>173784.26</v>
      </c>
    </row>
    <row r="392" spans="1:8">
      <c r="A392">
        <v>20100122</v>
      </c>
      <c r="B392" t="s">
        <v>53</v>
      </c>
      <c r="C392">
        <v>127</v>
      </c>
      <c r="D392" t="s">
        <v>74</v>
      </c>
      <c r="E392" t="s">
        <v>65</v>
      </c>
      <c r="F392">
        <v>20100131</v>
      </c>
      <c r="G392" s="2">
        <v>3335.59</v>
      </c>
      <c r="H392" s="2">
        <v>210690.86</v>
      </c>
    </row>
    <row r="393" spans="1:8">
      <c r="A393">
        <v>20100224</v>
      </c>
      <c r="B393" t="s">
        <v>53</v>
      </c>
      <c r="C393">
        <v>127</v>
      </c>
      <c r="D393" t="s">
        <v>74</v>
      </c>
      <c r="E393" t="s">
        <v>65</v>
      </c>
      <c r="F393">
        <v>20100228</v>
      </c>
      <c r="G393" s="2">
        <v>3335.59</v>
      </c>
      <c r="H393" s="2">
        <v>260528</v>
      </c>
    </row>
    <row r="394" spans="1:8">
      <c r="A394">
        <v>20100324</v>
      </c>
      <c r="B394" t="s">
        <v>53</v>
      </c>
      <c r="C394">
        <v>127</v>
      </c>
      <c r="D394" t="s">
        <v>74</v>
      </c>
      <c r="E394" t="s">
        <v>65</v>
      </c>
      <c r="F394">
        <v>20100331</v>
      </c>
      <c r="G394" s="2">
        <v>3335.59</v>
      </c>
      <c r="H394" s="2">
        <v>295856.71000000002</v>
      </c>
    </row>
    <row r="395" spans="1:8">
      <c r="A395">
        <v>20100422</v>
      </c>
      <c r="B395" t="s">
        <v>53</v>
      </c>
      <c r="C395">
        <v>127</v>
      </c>
      <c r="D395" t="s">
        <v>74</v>
      </c>
      <c r="E395" t="s">
        <v>65</v>
      </c>
      <c r="F395">
        <v>20100430</v>
      </c>
      <c r="G395" s="2">
        <v>3335.59</v>
      </c>
      <c r="H395" s="2">
        <v>329963.89</v>
      </c>
    </row>
    <row r="396" spans="1:8">
      <c r="A396">
        <v>20100524</v>
      </c>
      <c r="B396" t="s">
        <v>53</v>
      </c>
      <c r="C396">
        <v>127</v>
      </c>
      <c r="D396" t="s">
        <v>74</v>
      </c>
      <c r="E396" t="s">
        <v>65</v>
      </c>
      <c r="F396">
        <v>20100531</v>
      </c>
      <c r="G396" s="2">
        <v>3335.59</v>
      </c>
      <c r="H396" s="2">
        <v>364071.07</v>
      </c>
    </row>
    <row r="397" spans="1:8">
      <c r="A397">
        <v>20100624</v>
      </c>
      <c r="B397" t="s">
        <v>53</v>
      </c>
      <c r="C397">
        <v>127</v>
      </c>
      <c r="D397" t="s">
        <v>74</v>
      </c>
      <c r="E397" t="s">
        <v>65</v>
      </c>
      <c r="F397">
        <v>20100630</v>
      </c>
      <c r="G397" s="2">
        <v>3335.59</v>
      </c>
      <c r="H397" s="2">
        <v>398178.25</v>
      </c>
    </row>
    <row r="398" spans="1:8">
      <c r="A398">
        <v>20091022</v>
      </c>
      <c r="B398" t="s">
        <v>53</v>
      </c>
      <c r="C398">
        <v>207</v>
      </c>
      <c r="D398" t="s">
        <v>74</v>
      </c>
      <c r="E398" t="s">
        <v>69</v>
      </c>
      <c r="F398">
        <v>20091031</v>
      </c>
      <c r="G398" s="2">
        <v>1440</v>
      </c>
      <c r="H398" s="2">
        <v>36000</v>
      </c>
    </row>
    <row r="399" spans="1:8">
      <c r="A399">
        <v>20091124</v>
      </c>
      <c r="B399" t="s">
        <v>53</v>
      </c>
      <c r="C399">
        <v>207</v>
      </c>
      <c r="D399" t="s">
        <v>74</v>
      </c>
      <c r="E399" t="s">
        <v>69</v>
      </c>
      <c r="F399">
        <v>20091130</v>
      </c>
      <c r="G399" s="2">
        <v>1440</v>
      </c>
      <c r="H399" s="2">
        <v>46080</v>
      </c>
    </row>
    <row r="400" spans="1:8">
      <c r="A400">
        <v>20091214</v>
      </c>
      <c r="B400" t="s">
        <v>53</v>
      </c>
      <c r="C400">
        <v>207</v>
      </c>
      <c r="D400" t="s">
        <v>74</v>
      </c>
      <c r="E400" t="s">
        <v>69</v>
      </c>
      <c r="F400">
        <v>20091231</v>
      </c>
      <c r="G400" s="2">
        <v>1440</v>
      </c>
      <c r="H400" s="2">
        <v>56160</v>
      </c>
    </row>
    <row r="401" spans="1:8">
      <c r="A401">
        <v>20100122</v>
      </c>
      <c r="B401" t="s">
        <v>53</v>
      </c>
      <c r="C401">
        <v>207</v>
      </c>
      <c r="D401" t="s">
        <v>74</v>
      </c>
      <c r="E401" t="s">
        <v>69</v>
      </c>
      <c r="F401">
        <v>20100131</v>
      </c>
      <c r="G401" s="2">
        <v>1440</v>
      </c>
      <c r="H401" s="2">
        <v>67680</v>
      </c>
    </row>
    <row r="402" spans="1:8">
      <c r="A402">
        <v>20100224</v>
      </c>
      <c r="B402" t="s">
        <v>53</v>
      </c>
      <c r="C402">
        <v>207</v>
      </c>
      <c r="D402" t="s">
        <v>74</v>
      </c>
      <c r="E402" t="s">
        <v>69</v>
      </c>
      <c r="F402">
        <v>20100228</v>
      </c>
      <c r="G402" s="2">
        <v>1440</v>
      </c>
      <c r="H402" s="2">
        <v>79200</v>
      </c>
    </row>
    <row r="403" spans="1:8">
      <c r="A403">
        <v>20100324</v>
      </c>
      <c r="B403" t="s">
        <v>53</v>
      </c>
      <c r="C403">
        <v>207</v>
      </c>
      <c r="D403" t="s">
        <v>74</v>
      </c>
      <c r="E403" t="s">
        <v>69</v>
      </c>
      <c r="F403">
        <v>20100331</v>
      </c>
      <c r="G403" s="2">
        <v>1440</v>
      </c>
      <c r="H403" s="2">
        <v>87840</v>
      </c>
    </row>
    <row r="404" spans="1:8">
      <c r="A404">
        <v>20100422</v>
      </c>
      <c r="B404" t="s">
        <v>53</v>
      </c>
      <c r="C404">
        <v>207</v>
      </c>
      <c r="D404" t="s">
        <v>74</v>
      </c>
      <c r="E404" t="s">
        <v>69</v>
      </c>
      <c r="F404">
        <v>20100430</v>
      </c>
      <c r="G404" s="2">
        <v>1440</v>
      </c>
      <c r="H404" s="2">
        <v>96480</v>
      </c>
    </row>
    <row r="405" spans="1:8">
      <c r="A405">
        <v>20100524</v>
      </c>
      <c r="B405" t="s">
        <v>53</v>
      </c>
      <c r="C405">
        <v>207</v>
      </c>
      <c r="D405" t="s">
        <v>74</v>
      </c>
      <c r="E405" t="s">
        <v>69</v>
      </c>
      <c r="F405">
        <v>20100531</v>
      </c>
      <c r="G405" s="2">
        <v>1440</v>
      </c>
      <c r="H405" s="2">
        <v>105120</v>
      </c>
    </row>
    <row r="406" spans="1:8">
      <c r="A406">
        <v>20100624</v>
      </c>
      <c r="B406" t="s">
        <v>53</v>
      </c>
      <c r="C406">
        <v>207</v>
      </c>
      <c r="D406" t="s">
        <v>74</v>
      </c>
      <c r="E406" t="s">
        <v>69</v>
      </c>
      <c r="F406">
        <v>20100630</v>
      </c>
      <c r="G406" s="2">
        <v>1440</v>
      </c>
      <c r="H406" s="2">
        <v>113760</v>
      </c>
    </row>
    <row r="407" spans="1:8">
      <c r="A407">
        <v>20100122</v>
      </c>
      <c r="B407" t="s">
        <v>53</v>
      </c>
      <c r="C407" t="s">
        <v>54</v>
      </c>
      <c r="D407" t="s">
        <v>75</v>
      </c>
      <c r="E407" t="s">
        <v>56</v>
      </c>
      <c r="F407">
        <v>20100131</v>
      </c>
      <c r="G407" s="2">
        <v>9219.5400000000009</v>
      </c>
      <c r="H407" s="2">
        <v>1592704.21</v>
      </c>
    </row>
    <row r="408" spans="1:8">
      <c r="A408">
        <v>20100122</v>
      </c>
      <c r="B408" t="s">
        <v>53</v>
      </c>
      <c r="C408" t="s">
        <v>57</v>
      </c>
      <c r="D408" t="s">
        <v>75</v>
      </c>
      <c r="E408" t="s">
        <v>58</v>
      </c>
      <c r="F408">
        <v>20100131</v>
      </c>
      <c r="G408" s="2">
        <v>3535.04</v>
      </c>
      <c r="H408" s="2">
        <v>633097</v>
      </c>
    </row>
    <row r="409" spans="1:8">
      <c r="A409">
        <v>20100122</v>
      </c>
      <c r="B409" t="s">
        <v>53</v>
      </c>
      <c r="C409" t="s">
        <v>59</v>
      </c>
      <c r="D409" t="s">
        <v>75</v>
      </c>
      <c r="E409" t="s">
        <v>60</v>
      </c>
      <c r="F409">
        <v>20100131</v>
      </c>
      <c r="G409" s="2">
        <v>558</v>
      </c>
      <c r="H409" s="2">
        <v>100261.42</v>
      </c>
    </row>
    <row r="410" spans="1:8">
      <c r="A410">
        <v>20090723</v>
      </c>
      <c r="B410" t="s">
        <v>53</v>
      </c>
      <c r="C410" t="s">
        <v>61</v>
      </c>
      <c r="D410" t="s">
        <v>75</v>
      </c>
      <c r="E410" t="s">
        <v>56</v>
      </c>
      <c r="F410">
        <v>20090731</v>
      </c>
      <c r="G410" s="2">
        <v>21952.83</v>
      </c>
      <c r="H410" s="2">
        <v>127960.44</v>
      </c>
    </row>
    <row r="411" spans="1:8">
      <c r="A411">
        <v>20090824</v>
      </c>
      <c r="B411" t="s">
        <v>53</v>
      </c>
      <c r="C411" t="s">
        <v>61</v>
      </c>
      <c r="D411" t="s">
        <v>75</v>
      </c>
      <c r="E411" t="s">
        <v>56</v>
      </c>
      <c r="F411">
        <v>20090831</v>
      </c>
      <c r="G411" s="2">
        <v>21952.83</v>
      </c>
      <c r="H411" s="2">
        <v>318022.83</v>
      </c>
    </row>
    <row r="412" spans="1:8">
      <c r="A412">
        <v>20090922</v>
      </c>
      <c r="B412" t="s">
        <v>53</v>
      </c>
      <c r="C412" t="s">
        <v>61</v>
      </c>
      <c r="D412" t="s">
        <v>75</v>
      </c>
      <c r="E412" t="s">
        <v>56</v>
      </c>
      <c r="F412">
        <v>20090930</v>
      </c>
      <c r="G412" s="2">
        <v>21952.83</v>
      </c>
      <c r="H412" s="2">
        <v>508085.22</v>
      </c>
    </row>
    <row r="413" spans="1:8">
      <c r="A413">
        <v>20091022</v>
      </c>
      <c r="B413" t="s">
        <v>53</v>
      </c>
      <c r="C413" t="s">
        <v>61</v>
      </c>
      <c r="D413" t="s">
        <v>75</v>
      </c>
      <c r="E413" t="s">
        <v>56</v>
      </c>
      <c r="F413">
        <v>20091031</v>
      </c>
      <c r="G413" s="2">
        <v>21952.83</v>
      </c>
      <c r="H413" s="2">
        <v>698147.61</v>
      </c>
    </row>
    <row r="414" spans="1:8">
      <c r="A414">
        <v>20091124</v>
      </c>
      <c r="B414" t="s">
        <v>53</v>
      </c>
      <c r="C414" t="s">
        <v>61</v>
      </c>
      <c r="D414" t="s">
        <v>75</v>
      </c>
      <c r="E414" t="s">
        <v>56</v>
      </c>
      <c r="F414">
        <v>20091130</v>
      </c>
      <c r="G414" s="2">
        <v>21952.83</v>
      </c>
      <c r="H414" s="2">
        <v>942153.57</v>
      </c>
    </row>
    <row r="415" spans="1:8">
      <c r="A415">
        <v>20091214</v>
      </c>
      <c r="B415" t="s">
        <v>53</v>
      </c>
      <c r="C415" t="s">
        <v>61</v>
      </c>
      <c r="D415" t="s">
        <v>75</v>
      </c>
      <c r="E415" t="s">
        <v>56</v>
      </c>
      <c r="F415">
        <v>20091231</v>
      </c>
      <c r="G415" s="2">
        <v>21952.83</v>
      </c>
      <c r="H415" s="2">
        <v>1174869.44</v>
      </c>
    </row>
    <row r="416" spans="1:8">
      <c r="A416">
        <v>20100122</v>
      </c>
      <c r="B416" t="s">
        <v>53</v>
      </c>
      <c r="C416" t="s">
        <v>61</v>
      </c>
      <c r="D416" t="s">
        <v>75</v>
      </c>
      <c r="E416" t="s">
        <v>56</v>
      </c>
      <c r="F416">
        <v>20100131</v>
      </c>
      <c r="G416" s="2">
        <v>23489.42</v>
      </c>
      <c r="H416" s="2">
        <v>1416804.88</v>
      </c>
    </row>
    <row r="417" spans="1:8">
      <c r="A417">
        <v>20100224</v>
      </c>
      <c r="B417" t="s">
        <v>53</v>
      </c>
      <c r="C417" t="s">
        <v>61</v>
      </c>
      <c r="D417" t="s">
        <v>75</v>
      </c>
      <c r="E417" t="s">
        <v>56</v>
      </c>
      <c r="F417">
        <v>20100228</v>
      </c>
      <c r="G417" s="2">
        <v>23489.42</v>
      </c>
      <c r="H417" s="2">
        <v>1774928.48</v>
      </c>
    </row>
    <row r="418" spans="1:8">
      <c r="A418">
        <v>20100324</v>
      </c>
      <c r="B418" t="s">
        <v>53</v>
      </c>
      <c r="C418" t="s">
        <v>61</v>
      </c>
      <c r="D418" t="s">
        <v>75</v>
      </c>
      <c r="E418" t="s">
        <v>56</v>
      </c>
      <c r="F418">
        <v>20100331</v>
      </c>
      <c r="G418" s="2">
        <v>23489.42</v>
      </c>
      <c r="H418" s="2">
        <v>2010453.21</v>
      </c>
    </row>
    <row r="419" spans="1:8">
      <c r="A419">
        <v>20100422</v>
      </c>
      <c r="B419" t="s">
        <v>53</v>
      </c>
      <c r="C419" t="s">
        <v>61</v>
      </c>
      <c r="D419" t="s">
        <v>75</v>
      </c>
      <c r="E419" t="s">
        <v>56</v>
      </c>
      <c r="F419">
        <v>20100430</v>
      </c>
      <c r="G419" s="2">
        <v>23489.42</v>
      </c>
      <c r="H419" s="2">
        <v>2237834.39</v>
      </c>
    </row>
    <row r="420" spans="1:8">
      <c r="A420">
        <v>20100524</v>
      </c>
      <c r="B420" t="s">
        <v>53</v>
      </c>
      <c r="C420" t="s">
        <v>61</v>
      </c>
      <c r="D420" t="s">
        <v>75</v>
      </c>
      <c r="E420" t="s">
        <v>56</v>
      </c>
      <c r="F420">
        <v>20100531</v>
      </c>
      <c r="G420" s="2">
        <v>23489.42</v>
      </c>
      <c r="H420" s="2">
        <v>2465215.5699999998</v>
      </c>
    </row>
    <row r="421" spans="1:8">
      <c r="A421">
        <v>20100624</v>
      </c>
      <c r="B421" t="s">
        <v>53</v>
      </c>
      <c r="C421" t="s">
        <v>61</v>
      </c>
      <c r="D421" t="s">
        <v>75</v>
      </c>
      <c r="E421" t="s">
        <v>56</v>
      </c>
      <c r="F421">
        <v>20100630</v>
      </c>
      <c r="G421" s="2">
        <v>23489.42</v>
      </c>
      <c r="H421" s="2">
        <v>2692596.75</v>
      </c>
    </row>
    <row r="422" spans="1:8">
      <c r="A422">
        <v>20090723</v>
      </c>
      <c r="B422" t="s">
        <v>53</v>
      </c>
      <c r="C422" t="s">
        <v>62</v>
      </c>
      <c r="D422" t="s">
        <v>75</v>
      </c>
      <c r="E422" t="s">
        <v>58</v>
      </c>
      <c r="F422">
        <v>20090731</v>
      </c>
      <c r="G422" s="2">
        <v>8415.16</v>
      </c>
      <c r="H422" s="2">
        <v>50490.96</v>
      </c>
    </row>
    <row r="423" spans="1:8">
      <c r="A423">
        <v>20090824</v>
      </c>
      <c r="B423" t="s">
        <v>53</v>
      </c>
      <c r="C423" t="s">
        <v>62</v>
      </c>
      <c r="D423" t="s">
        <v>75</v>
      </c>
      <c r="E423" t="s">
        <v>58</v>
      </c>
      <c r="F423">
        <v>20090831</v>
      </c>
      <c r="G423" s="2">
        <v>8415.16</v>
      </c>
      <c r="H423" s="2">
        <v>126227.4</v>
      </c>
    </row>
    <row r="424" spans="1:8">
      <c r="A424">
        <v>20090922</v>
      </c>
      <c r="B424" t="s">
        <v>53</v>
      </c>
      <c r="C424" t="s">
        <v>62</v>
      </c>
      <c r="D424" t="s">
        <v>75</v>
      </c>
      <c r="E424" t="s">
        <v>58</v>
      </c>
      <c r="F424">
        <v>20090930</v>
      </c>
      <c r="G424" s="2">
        <v>8415.16</v>
      </c>
      <c r="H424" s="2">
        <v>201963.84</v>
      </c>
    </row>
    <row r="425" spans="1:8">
      <c r="A425">
        <v>20091022</v>
      </c>
      <c r="B425" t="s">
        <v>53</v>
      </c>
      <c r="C425" t="s">
        <v>62</v>
      </c>
      <c r="D425" t="s">
        <v>75</v>
      </c>
      <c r="E425" t="s">
        <v>58</v>
      </c>
      <c r="F425">
        <v>20091031</v>
      </c>
      <c r="G425" s="2">
        <v>8415.16</v>
      </c>
      <c r="H425" s="2">
        <v>277700.28000000003</v>
      </c>
    </row>
    <row r="426" spans="1:8">
      <c r="A426">
        <v>20091124</v>
      </c>
      <c r="B426" t="s">
        <v>53</v>
      </c>
      <c r="C426" t="s">
        <v>62</v>
      </c>
      <c r="D426" t="s">
        <v>75</v>
      </c>
      <c r="E426" t="s">
        <v>58</v>
      </c>
      <c r="F426">
        <v>20091130</v>
      </c>
      <c r="G426" s="2">
        <v>8415.16</v>
      </c>
      <c r="H426" s="2">
        <v>374594.9</v>
      </c>
    </row>
    <row r="427" spans="1:8">
      <c r="A427">
        <v>20091214</v>
      </c>
      <c r="B427" t="s">
        <v>53</v>
      </c>
      <c r="C427" t="s">
        <v>62</v>
      </c>
      <c r="D427" t="s">
        <v>75</v>
      </c>
      <c r="E427" t="s">
        <v>58</v>
      </c>
      <c r="F427">
        <v>20091231</v>
      </c>
      <c r="G427" s="2">
        <v>8415.16</v>
      </c>
      <c r="H427" s="2">
        <v>467161.66</v>
      </c>
    </row>
    <row r="428" spans="1:8">
      <c r="A428">
        <v>20100122</v>
      </c>
      <c r="B428" t="s">
        <v>53</v>
      </c>
      <c r="C428" t="s">
        <v>62</v>
      </c>
      <c r="D428" t="s">
        <v>75</v>
      </c>
      <c r="E428" t="s">
        <v>58</v>
      </c>
      <c r="F428">
        <v>20100131</v>
      </c>
      <c r="G428" s="2">
        <v>9004.33</v>
      </c>
      <c r="H428" s="2">
        <v>563263.43999999994</v>
      </c>
    </row>
    <row r="429" spans="1:8">
      <c r="A429">
        <v>20100224</v>
      </c>
      <c r="B429" t="s">
        <v>53</v>
      </c>
      <c r="C429" t="s">
        <v>62</v>
      </c>
      <c r="D429" t="s">
        <v>75</v>
      </c>
      <c r="E429" t="s">
        <v>58</v>
      </c>
      <c r="F429">
        <v>20100228</v>
      </c>
      <c r="G429" s="2">
        <v>9004.33</v>
      </c>
      <c r="H429" s="2">
        <v>704394.2</v>
      </c>
    </row>
    <row r="430" spans="1:8">
      <c r="A430">
        <v>20100324</v>
      </c>
      <c r="B430" t="s">
        <v>53</v>
      </c>
      <c r="C430" t="s">
        <v>62</v>
      </c>
      <c r="D430" t="s">
        <v>75</v>
      </c>
      <c r="E430" t="s">
        <v>58</v>
      </c>
      <c r="F430">
        <v>20100331</v>
      </c>
      <c r="G430" s="2">
        <v>9004.33</v>
      </c>
      <c r="H430" s="2">
        <v>798039.17</v>
      </c>
    </row>
    <row r="431" spans="1:8">
      <c r="A431">
        <v>20100422</v>
      </c>
      <c r="B431" t="s">
        <v>53</v>
      </c>
      <c r="C431" t="s">
        <v>62</v>
      </c>
      <c r="D431" t="s">
        <v>75</v>
      </c>
      <c r="E431" t="s">
        <v>58</v>
      </c>
      <c r="F431">
        <v>20100430</v>
      </c>
      <c r="G431" s="2">
        <v>9004.33</v>
      </c>
      <c r="H431" s="2">
        <v>888082.47</v>
      </c>
    </row>
    <row r="432" spans="1:8">
      <c r="A432">
        <v>20100524</v>
      </c>
      <c r="B432" t="s">
        <v>53</v>
      </c>
      <c r="C432" t="s">
        <v>62</v>
      </c>
      <c r="D432" t="s">
        <v>75</v>
      </c>
      <c r="E432" t="s">
        <v>58</v>
      </c>
      <c r="F432">
        <v>20100531</v>
      </c>
      <c r="G432" s="2">
        <v>9004.33</v>
      </c>
      <c r="H432" s="2">
        <v>978125.77</v>
      </c>
    </row>
    <row r="433" spans="1:8">
      <c r="A433">
        <v>20100624</v>
      </c>
      <c r="B433" t="s">
        <v>53</v>
      </c>
      <c r="C433" t="s">
        <v>62</v>
      </c>
      <c r="D433" t="s">
        <v>75</v>
      </c>
      <c r="E433" t="s">
        <v>58</v>
      </c>
      <c r="F433">
        <v>20100630</v>
      </c>
      <c r="G433" s="2">
        <v>9004.33</v>
      </c>
      <c r="H433" s="2">
        <v>1068169.07</v>
      </c>
    </row>
    <row r="434" spans="1:8">
      <c r="A434">
        <v>20090723</v>
      </c>
      <c r="B434" t="s">
        <v>53</v>
      </c>
      <c r="C434" t="s">
        <v>63</v>
      </c>
      <c r="D434" t="s">
        <v>75</v>
      </c>
      <c r="E434" t="s">
        <v>60</v>
      </c>
      <c r="F434">
        <v>20090731</v>
      </c>
      <c r="G434" s="2">
        <v>1332</v>
      </c>
      <c r="H434" s="2">
        <v>7992</v>
      </c>
    </row>
    <row r="435" spans="1:8">
      <c r="A435">
        <v>20090824</v>
      </c>
      <c r="B435" t="s">
        <v>53</v>
      </c>
      <c r="C435" t="s">
        <v>63</v>
      </c>
      <c r="D435" t="s">
        <v>75</v>
      </c>
      <c r="E435" t="s">
        <v>60</v>
      </c>
      <c r="F435">
        <v>20090831</v>
      </c>
      <c r="G435" s="2">
        <v>1332</v>
      </c>
      <c r="H435" s="2">
        <v>19980</v>
      </c>
    </row>
    <row r="436" spans="1:8">
      <c r="A436">
        <v>20090922</v>
      </c>
      <c r="B436" t="s">
        <v>53</v>
      </c>
      <c r="C436" t="s">
        <v>63</v>
      </c>
      <c r="D436" t="s">
        <v>75</v>
      </c>
      <c r="E436" t="s">
        <v>60</v>
      </c>
      <c r="F436">
        <v>20090930</v>
      </c>
      <c r="G436" s="2">
        <v>1332</v>
      </c>
      <c r="H436" s="2">
        <v>31968</v>
      </c>
    </row>
    <row r="437" spans="1:8">
      <c r="A437">
        <v>20091022</v>
      </c>
      <c r="B437" t="s">
        <v>53</v>
      </c>
      <c r="C437" t="s">
        <v>63</v>
      </c>
      <c r="D437" t="s">
        <v>75</v>
      </c>
      <c r="E437" t="s">
        <v>60</v>
      </c>
      <c r="F437">
        <v>20091031</v>
      </c>
      <c r="G437" s="2">
        <v>1332</v>
      </c>
      <c r="H437" s="2">
        <v>43956</v>
      </c>
    </row>
    <row r="438" spans="1:8">
      <c r="A438">
        <v>20091124</v>
      </c>
      <c r="B438" t="s">
        <v>53</v>
      </c>
      <c r="C438" t="s">
        <v>63</v>
      </c>
      <c r="D438" t="s">
        <v>75</v>
      </c>
      <c r="E438" t="s">
        <v>60</v>
      </c>
      <c r="F438">
        <v>20091130</v>
      </c>
      <c r="G438" s="2">
        <v>1332</v>
      </c>
      <c r="H438" s="2">
        <v>59037.42</v>
      </c>
    </row>
    <row r="439" spans="1:8">
      <c r="A439">
        <v>20091214</v>
      </c>
      <c r="B439" t="s">
        <v>53</v>
      </c>
      <c r="C439" t="s">
        <v>63</v>
      </c>
      <c r="D439" t="s">
        <v>75</v>
      </c>
      <c r="E439" t="s">
        <v>60</v>
      </c>
      <c r="F439">
        <v>20091231</v>
      </c>
      <c r="G439" s="2">
        <v>1332</v>
      </c>
      <c r="H439" s="2">
        <v>73689.42</v>
      </c>
    </row>
    <row r="440" spans="1:8">
      <c r="A440">
        <v>20100122</v>
      </c>
      <c r="B440" t="s">
        <v>53</v>
      </c>
      <c r="C440" t="s">
        <v>63</v>
      </c>
      <c r="D440" t="s">
        <v>75</v>
      </c>
      <c r="E440" t="s">
        <v>60</v>
      </c>
      <c r="F440">
        <v>20100131</v>
      </c>
      <c r="G440" s="2">
        <v>1425</v>
      </c>
      <c r="H440" s="2">
        <v>88899.42</v>
      </c>
    </row>
    <row r="441" spans="1:8">
      <c r="A441">
        <v>20100224</v>
      </c>
      <c r="B441" t="s">
        <v>53</v>
      </c>
      <c r="C441" t="s">
        <v>63</v>
      </c>
      <c r="D441" t="s">
        <v>75</v>
      </c>
      <c r="E441" t="s">
        <v>60</v>
      </c>
      <c r="F441">
        <v>20100228</v>
      </c>
      <c r="G441" s="2">
        <v>1425</v>
      </c>
      <c r="H441" s="2">
        <v>111769.42</v>
      </c>
    </row>
    <row r="442" spans="1:8">
      <c r="A442">
        <v>20100324</v>
      </c>
      <c r="B442" t="s">
        <v>53</v>
      </c>
      <c r="C442" t="s">
        <v>63</v>
      </c>
      <c r="D442" t="s">
        <v>75</v>
      </c>
      <c r="E442" t="s">
        <v>60</v>
      </c>
      <c r="F442">
        <v>20100331</v>
      </c>
      <c r="G442" s="2">
        <v>1425</v>
      </c>
      <c r="H442" s="2">
        <v>126908.42</v>
      </c>
    </row>
    <row r="443" spans="1:8">
      <c r="A443">
        <v>20100422</v>
      </c>
      <c r="B443" t="s">
        <v>53</v>
      </c>
      <c r="C443" t="s">
        <v>63</v>
      </c>
      <c r="D443" t="s">
        <v>75</v>
      </c>
      <c r="E443" t="s">
        <v>60</v>
      </c>
      <c r="F443">
        <v>20100430</v>
      </c>
      <c r="G443" s="2">
        <v>1425</v>
      </c>
      <c r="H443" s="2">
        <v>141158.42000000001</v>
      </c>
    </row>
    <row r="444" spans="1:8">
      <c r="A444">
        <v>20100524</v>
      </c>
      <c r="B444" t="s">
        <v>53</v>
      </c>
      <c r="C444" t="s">
        <v>63</v>
      </c>
      <c r="D444" t="s">
        <v>75</v>
      </c>
      <c r="E444" t="s">
        <v>60</v>
      </c>
      <c r="F444">
        <v>20100531</v>
      </c>
      <c r="G444" s="2">
        <v>1425</v>
      </c>
      <c r="H444" s="2">
        <v>155408.42000000001</v>
      </c>
    </row>
    <row r="445" spans="1:8">
      <c r="A445">
        <v>20100624</v>
      </c>
      <c r="B445" t="s">
        <v>53</v>
      </c>
      <c r="C445" t="s">
        <v>63</v>
      </c>
      <c r="D445" t="s">
        <v>75</v>
      </c>
      <c r="E445" t="s">
        <v>60</v>
      </c>
      <c r="F445">
        <v>20100630</v>
      </c>
      <c r="G445" s="2">
        <v>1425</v>
      </c>
      <c r="H445" s="2">
        <v>169658.42</v>
      </c>
    </row>
    <row r="446" spans="1:8">
      <c r="A446">
        <v>20100122</v>
      </c>
      <c r="B446" t="s">
        <v>53</v>
      </c>
      <c r="C446" t="s">
        <v>64</v>
      </c>
      <c r="D446" t="s">
        <v>75</v>
      </c>
      <c r="E446" t="s">
        <v>65</v>
      </c>
      <c r="F446">
        <v>20100131</v>
      </c>
      <c r="G446" s="2">
        <v>1382.94</v>
      </c>
      <c r="H446" s="2">
        <v>240599.09</v>
      </c>
    </row>
    <row r="447" spans="1:8">
      <c r="A447">
        <v>20090723</v>
      </c>
      <c r="B447" t="s">
        <v>53</v>
      </c>
      <c r="C447">
        <v>111</v>
      </c>
      <c r="D447" t="s">
        <v>75</v>
      </c>
      <c r="E447" t="s">
        <v>66</v>
      </c>
      <c r="F447">
        <v>20090731</v>
      </c>
      <c r="G447" s="2">
        <v>124.78</v>
      </c>
      <c r="H447" s="2">
        <v>748.68</v>
      </c>
    </row>
    <row r="448" spans="1:8">
      <c r="A448">
        <v>20090824</v>
      </c>
      <c r="B448" t="s">
        <v>53</v>
      </c>
      <c r="C448">
        <v>111</v>
      </c>
      <c r="D448" t="s">
        <v>75</v>
      </c>
      <c r="E448" t="s">
        <v>66</v>
      </c>
      <c r="F448">
        <v>20090831</v>
      </c>
      <c r="G448" s="2">
        <v>124.78</v>
      </c>
      <c r="H448" s="2">
        <v>1871.7</v>
      </c>
    </row>
    <row r="449" spans="1:8">
      <c r="A449">
        <v>20090922</v>
      </c>
      <c r="B449" t="s">
        <v>53</v>
      </c>
      <c r="C449">
        <v>111</v>
      </c>
      <c r="D449" t="s">
        <v>75</v>
      </c>
      <c r="E449" t="s">
        <v>66</v>
      </c>
      <c r="F449">
        <v>20090930</v>
      </c>
      <c r="G449" s="2">
        <v>124.78</v>
      </c>
      <c r="H449" s="2">
        <v>2994.72</v>
      </c>
    </row>
    <row r="450" spans="1:8">
      <c r="A450">
        <v>20091022</v>
      </c>
      <c r="B450" t="s">
        <v>53</v>
      </c>
      <c r="C450">
        <v>111</v>
      </c>
      <c r="D450" t="s">
        <v>75</v>
      </c>
      <c r="E450" t="s">
        <v>66</v>
      </c>
      <c r="F450">
        <v>20091031</v>
      </c>
      <c r="G450" s="2">
        <v>124.78</v>
      </c>
      <c r="H450" s="2">
        <v>4117.74</v>
      </c>
    </row>
    <row r="451" spans="1:8">
      <c r="A451">
        <v>20091124</v>
      </c>
      <c r="B451" t="s">
        <v>53</v>
      </c>
      <c r="C451">
        <v>111</v>
      </c>
      <c r="D451" t="s">
        <v>75</v>
      </c>
      <c r="E451" t="s">
        <v>66</v>
      </c>
      <c r="F451">
        <v>20091130</v>
      </c>
      <c r="G451" s="2">
        <v>124.78</v>
      </c>
      <c r="H451" s="2">
        <v>5490.32</v>
      </c>
    </row>
    <row r="452" spans="1:8">
      <c r="A452">
        <v>20091214</v>
      </c>
      <c r="B452" t="s">
        <v>53</v>
      </c>
      <c r="C452">
        <v>111</v>
      </c>
      <c r="D452" t="s">
        <v>75</v>
      </c>
      <c r="E452" t="s">
        <v>66</v>
      </c>
      <c r="F452">
        <v>20091231</v>
      </c>
      <c r="G452" s="2">
        <v>124.78</v>
      </c>
      <c r="H452" s="2">
        <v>6862.9</v>
      </c>
    </row>
    <row r="453" spans="1:8">
      <c r="A453">
        <v>20100122</v>
      </c>
      <c r="B453" t="s">
        <v>53</v>
      </c>
      <c r="C453">
        <v>111</v>
      </c>
      <c r="D453" t="s">
        <v>75</v>
      </c>
      <c r="E453" t="s">
        <v>66</v>
      </c>
      <c r="F453">
        <v>20100131</v>
      </c>
      <c r="G453" s="2">
        <v>124.78</v>
      </c>
      <c r="H453" s="2">
        <v>8235.48</v>
      </c>
    </row>
    <row r="454" spans="1:8">
      <c r="A454">
        <v>20100224</v>
      </c>
      <c r="B454" t="s">
        <v>53</v>
      </c>
      <c r="C454">
        <v>111</v>
      </c>
      <c r="D454" t="s">
        <v>75</v>
      </c>
      <c r="E454" t="s">
        <v>66</v>
      </c>
      <c r="F454">
        <v>20100228</v>
      </c>
      <c r="G454" s="2">
        <v>124.78</v>
      </c>
      <c r="H454" s="2">
        <v>9732.84</v>
      </c>
    </row>
    <row r="455" spans="1:8">
      <c r="A455">
        <v>20100324</v>
      </c>
      <c r="B455" t="s">
        <v>53</v>
      </c>
      <c r="C455">
        <v>111</v>
      </c>
      <c r="D455" t="s">
        <v>75</v>
      </c>
      <c r="E455" t="s">
        <v>66</v>
      </c>
      <c r="F455">
        <v>20100331</v>
      </c>
      <c r="G455" s="2">
        <v>124.78</v>
      </c>
      <c r="H455" s="2">
        <v>11105.42</v>
      </c>
    </row>
    <row r="456" spans="1:8">
      <c r="A456">
        <v>20100422</v>
      </c>
      <c r="B456" t="s">
        <v>53</v>
      </c>
      <c r="C456">
        <v>111</v>
      </c>
      <c r="D456" t="s">
        <v>75</v>
      </c>
      <c r="E456" t="s">
        <v>66</v>
      </c>
      <c r="F456">
        <v>20100430</v>
      </c>
      <c r="G456" s="2">
        <v>124.78</v>
      </c>
      <c r="H456" s="2">
        <v>12353.22</v>
      </c>
    </row>
    <row r="457" spans="1:8">
      <c r="A457">
        <v>20100524</v>
      </c>
      <c r="B457" t="s">
        <v>53</v>
      </c>
      <c r="C457">
        <v>111</v>
      </c>
      <c r="D457" t="s">
        <v>75</v>
      </c>
      <c r="E457" t="s">
        <v>66</v>
      </c>
      <c r="F457">
        <v>20100531</v>
      </c>
      <c r="G457" s="2">
        <v>124.78</v>
      </c>
      <c r="H457" s="2">
        <v>13601.02</v>
      </c>
    </row>
    <row r="458" spans="1:8">
      <c r="A458">
        <v>20100624</v>
      </c>
      <c r="B458" t="s">
        <v>53</v>
      </c>
      <c r="C458">
        <v>111</v>
      </c>
      <c r="D458" t="s">
        <v>75</v>
      </c>
      <c r="E458" t="s">
        <v>66</v>
      </c>
      <c r="F458">
        <v>20100630</v>
      </c>
      <c r="G458" s="2">
        <v>124.78</v>
      </c>
      <c r="H458" s="2">
        <v>14848.82</v>
      </c>
    </row>
    <row r="459" spans="1:8">
      <c r="A459">
        <v>20090723</v>
      </c>
      <c r="B459" t="s">
        <v>53</v>
      </c>
      <c r="C459">
        <v>127</v>
      </c>
      <c r="D459" t="s">
        <v>75</v>
      </c>
      <c r="E459" t="s">
        <v>65</v>
      </c>
      <c r="F459">
        <v>20090731</v>
      </c>
      <c r="G459" s="2">
        <v>3292.92</v>
      </c>
      <c r="H459" s="2">
        <v>19194.080000000002</v>
      </c>
    </row>
    <row r="460" spans="1:8">
      <c r="A460">
        <v>20090824</v>
      </c>
      <c r="B460" t="s">
        <v>53</v>
      </c>
      <c r="C460">
        <v>127</v>
      </c>
      <c r="D460" t="s">
        <v>75</v>
      </c>
      <c r="E460" t="s">
        <v>65</v>
      </c>
      <c r="F460">
        <v>20090831</v>
      </c>
      <c r="G460" s="2">
        <v>3292.92</v>
      </c>
      <c r="H460" s="2">
        <v>47703.46</v>
      </c>
    </row>
    <row r="461" spans="1:8">
      <c r="A461">
        <v>20090922</v>
      </c>
      <c r="B461" t="s">
        <v>53</v>
      </c>
      <c r="C461">
        <v>127</v>
      </c>
      <c r="D461" t="s">
        <v>75</v>
      </c>
      <c r="E461" t="s">
        <v>65</v>
      </c>
      <c r="F461">
        <v>20090930</v>
      </c>
      <c r="G461" s="2">
        <v>3292.92</v>
      </c>
      <c r="H461" s="2">
        <v>76212.84</v>
      </c>
    </row>
    <row r="462" spans="1:8">
      <c r="A462">
        <v>20091022</v>
      </c>
      <c r="B462" t="s">
        <v>53</v>
      </c>
      <c r="C462">
        <v>127</v>
      </c>
      <c r="D462" t="s">
        <v>75</v>
      </c>
      <c r="E462" t="s">
        <v>65</v>
      </c>
      <c r="F462">
        <v>20091031</v>
      </c>
      <c r="G462" s="2">
        <v>3292.92</v>
      </c>
      <c r="H462" s="2">
        <v>104722.22</v>
      </c>
    </row>
    <row r="463" spans="1:8">
      <c r="A463">
        <v>20091124</v>
      </c>
      <c r="B463" t="s">
        <v>53</v>
      </c>
      <c r="C463">
        <v>127</v>
      </c>
      <c r="D463" t="s">
        <v>75</v>
      </c>
      <c r="E463" t="s">
        <v>65</v>
      </c>
      <c r="F463">
        <v>20091130</v>
      </c>
      <c r="G463" s="2">
        <v>3292.92</v>
      </c>
      <c r="H463" s="2">
        <v>141323.01</v>
      </c>
    </row>
    <row r="464" spans="1:8">
      <c r="A464">
        <v>20091214</v>
      </c>
      <c r="B464" t="s">
        <v>53</v>
      </c>
      <c r="C464">
        <v>127</v>
      </c>
      <c r="D464" t="s">
        <v>75</v>
      </c>
      <c r="E464" t="s">
        <v>65</v>
      </c>
      <c r="F464">
        <v>20091231</v>
      </c>
      <c r="G464" s="2">
        <v>3292.92</v>
      </c>
      <c r="H464" s="2">
        <v>177077.18</v>
      </c>
    </row>
    <row r="465" spans="1:8">
      <c r="A465">
        <v>20100122</v>
      </c>
      <c r="B465" t="s">
        <v>53</v>
      </c>
      <c r="C465">
        <v>127</v>
      </c>
      <c r="D465" t="s">
        <v>75</v>
      </c>
      <c r="E465" t="s">
        <v>65</v>
      </c>
      <c r="F465">
        <v>20100131</v>
      </c>
      <c r="G465" s="2">
        <v>3523.41</v>
      </c>
      <c r="H465" s="2">
        <v>214214.27</v>
      </c>
    </row>
    <row r="466" spans="1:8">
      <c r="A466">
        <v>20100224</v>
      </c>
      <c r="B466" t="s">
        <v>53</v>
      </c>
      <c r="C466">
        <v>127</v>
      </c>
      <c r="D466" t="s">
        <v>75</v>
      </c>
      <c r="E466" t="s">
        <v>65</v>
      </c>
      <c r="F466">
        <v>20100228</v>
      </c>
      <c r="G466" s="2">
        <v>3523.41</v>
      </c>
      <c r="H466" s="2">
        <v>264051.40999999997</v>
      </c>
    </row>
    <row r="467" spans="1:8">
      <c r="A467">
        <v>20100324</v>
      </c>
      <c r="B467" t="s">
        <v>53</v>
      </c>
      <c r="C467">
        <v>127</v>
      </c>
      <c r="D467" t="s">
        <v>75</v>
      </c>
      <c r="E467" t="s">
        <v>65</v>
      </c>
      <c r="F467">
        <v>20100331</v>
      </c>
      <c r="G467" s="2">
        <v>3523.41</v>
      </c>
      <c r="H467" s="2">
        <v>299380.12</v>
      </c>
    </row>
    <row r="468" spans="1:8">
      <c r="A468">
        <v>20100422</v>
      </c>
      <c r="B468" t="s">
        <v>53</v>
      </c>
      <c r="C468">
        <v>127</v>
      </c>
      <c r="D468" t="s">
        <v>75</v>
      </c>
      <c r="E468" t="s">
        <v>65</v>
      </c>
      <c r="F468">
        <v>20100430</v>
      </c>
      <c r="G468" s="2">
        <v>3523.41</v>
      </c>
      <c r="H468" s="2">
        <v>333487.3</v>
      </c>
    </row>
    <row r="469" spans="1:8">
      <c r="A469">
        <v>20100524</v>
      </c>
      <c r="B469" t="s">
        <v>53</v>
      </c>
      <c r="C469">
        <v>127</v>
      </c>
      <c r="D469" t="s">
        <v>75</v>
      </c>
      <c r="E469" t="s">
        <v>65</v>
      </c>
      <c r="F469">
        <v>20100531</v>
      </c>
      <c r="G469" s="2">
        <v>3523.41</v>
      </c>
      <c r="H469" s="2">
        <v>367594.48</v>
      </c>
    </row>
    <row r="470" spans="1:8">
      <c r="A470">
        <v>20100624</v>
      </c>
      <c r="B470" t="s">
        <v>53</v>
      </c>
      <c r="C470">
        <v>127</v>
      </c>
      <c r="D470" t="s">
        <v>75</v>
      </c>
      <c r="E470" t="s">
        <v>65</v>
      </c>
      <c r="F470">
        <v>20100630</v>
      </c>
      <c r="G470" s="2">
        <v>3523.41</v>
      </c>
      <c r="H470" s="2">
        <v>401701.66</v>
      </c>
    </row>
    <row r="471" spans="1:8">
      <c r="A471">
        <v>20091022</v>
      </c>
      <c r="B471" t="s">
        <v>53</v>
      </c>
      <c r="C471" t="s">
        <v>54</v>
      </c>
      <c r="D471" t="s">
        <v>76</v>
      </c>
      <c r="E471" t="s">
        <v>56</v>
      </c>
      <c r="F471">
        <v>20091031</v>
      </c>
      <c r="G471" s="2">
        <v>5645.02</v>
      </c>
      <c r="H471" s="2">
        <v>814193.13</v>
      </c>
    </row>
    <row r="472" spans="1:8">
      <c r="A472">
        <v>20100122</v>
      </c>
      <c r="B472" t="s">
        <v>53</v>
      </c>
      <c r="C472" t="s">
        <v>54</v>
      </c>
      <c r="D472" t="s">
        <v>76</v>
      </c>
      <c r="E472" t="s">
        <v>56</v>
      </c>
      <c r="F472">
        <v>20100131</v>
      </c>
      <c r="G472" s="2">
        <v>6848.77</v>
      </c>
      <c r="H472" s="2">
        <v>1634060.71</v>
      </c>
    </row>
    <row r="473" spans="1:8">
      <c r="A473">
        <v>20091022</v>
      </c>
      <c r="B473" t="s">
        <v>53</v>
      </c>
      <c r="C473" t="s">
        <v>57</v>
      </c>
      <c r="D473" t="s">
        <v>76</v>
      </c>
      <c r="E473" t="s">
        <v>58</v>
      </c>
      <c r="F473">
        <v>20091031</v>
      </c>
      <c r="G473" s="2">
        <v>2163.9299999999998</v>
      </c>
      <c r="H473" s="2">
        <v>324103.94</v>
      </c>
    </row>
    <row r="474" spans="1:8">
      <c r="A474">
        <v>20100122</v>
      </c>
      <c r="B474" t="s">
        <v>53</v>
      </c>
      <c r="C474" t="s">
        <v>57</v>
      </c>
      <c r="D474" t="s">
        <v>76</v>
      </c>
      <c r="E474" t="s">
        <v>58</v>
      </c>
      <c r="F474">
        <v>20100131</v>
      </c>
      <c r="G474" s="2">
        <v>2626.05</v>
      </c>
      <c r="H474" s="2">
        <v>648954.22</v>
      </c>
    </row>
    <row r="475" spans="1:8">
      <c r="A475">
        <v>20091022</v>
      </c>
      <c r="B475" t="s">
        <v>53</v>
      </c>
      <c r="C475" t="s">
        <v>59</v>
      </c>
      <c r="D475" t="s">
        <v>76</v>
      </c>
      <c r="E475" t="s">
        <v>60</v>
      </c>
      <c r="F475">
        <v>20091031</v>
      </c>
      <c r="G475" s="2">
        <v>214.71</v>
      </c>
      <c r="H475" s="2">
        <v>51045.42</v>
      </c>
    </row>
    <row r="476" spans="1:8">
      <c r="A476">
        <v>20100122</v>
      </c>
      <c r="B476" t="s">
        <v>53</v>
      </c>
      <c r="C476" t="s">
        <v>59</v>
      </c>
      <c r="D476" t="s">
        <v>76</v>
      </c>
      <c r="E476" t="s">
        <v>60</v>
      </c>
      <c r="F476">
        <v>20100131</v>
      </c>
      <c r="G476" s="2">
        <v>468</v>
      </c>
      <c r="H476" s="2">
        <v>102871.42</v>
      </c>
    </row>
    <row r="477" spans="1:8">
      <c r="A477">
        <v>20091022</v>
      </c>
      <c r="B477" t="s">
        <v>53</v>
      </c>
      <c r="C477" t="s">
        <v>61</v>
      </c>
      <c r="D477" t="s">
        <v>76</v>
      </c>
      <c r="E477" t="s">
        <v>56</v>
      </c>
      <c r="F477">
        <v>20091031</v>
      </c>
      <c r="G477" s="2">
        <v>20700.650000000001</v>
      </c>
      <c r="H477" s="2">
        <v>802903.04000000004</v>
      </c>
    </row>
    <row r="478" spans="1:8">
      <c r="A478">
        <v>20091124</v>
      </c>
      <c r="B478" t="s">
        <v>53</v>
      </c>
      <c r="C478" t="s">
        <v>61</v>
      </c>
      <c r="D478" t="s">
        <v>76</v>
      </c>
      <c r="E478" t="s">
        <v>56</v>
      </c>
      <c r="F478">
        <v>20091130</v>
      </c>
      <c r="G478" s="2">
        <v>20700.650000000001</v>
      </c>
      <c r="H478" s="2">
        <v>1046909</v>
      </c>
    </row>
    <row r="479" spans="1:8">
      <c r="A479">
        <v>20091214</v>
      </c>
      <c r="B479" t="s">
        <v>53</v>
      </c>
      <c r="C479" t="s">
        <v>61</v>
      </c>
      <c r="D479" t="s">
        <v>76</v>
      </c>
      <c r="E479" t="s">
        <v>56</v>
      </c>
      <c r="F479">
        <v>20091231</v>
      </c>
      <c r="G479" s="2">
        <v>20700.650000000001</v>
      </c>
      <c r="H479" s="2">
        <v>1279624.8700000001</v>
      </c>
    </row>
    <row r="480" spans="1:8">
      <c r="A480">
        <v>20100122</v>
      </c>
      <c r="B480" t="s">
        <v>53</v>
      </c>
      <c r="C480" t="s">
        <v>61</v>
      </c>
      <c r="D480" t="s">
        <v>76</v>
      </c>
      <c r="E480" t="s">
        <v>56</v>
      </c>
      <c r="F480">
        <v>20100131</v>
      </c>
      <c r="G480" s="2">
        <v>22237.25</v>
      </c>
      <c r="H480" s="2">
        <v>1529243.3</v>
      </c>
    </row>
    <row r="481" spans="1:8">
      <c r="A481">
        <v>20100224</v>
      </c>
      <c r="B481" t="s">
        <v>53</v>
      </c>
      <c r="C481" t="s">
        <v>61</v>
      </c>
      <c r="D481" t="s">
        <v>76</v>
      </c>
      <c r="E481" t="s">
        <v>56</v>
      </c>
      <c r="F481">
        <v>20100228</v>
      </c>
      <c r="G481" s="2">
        <v>22237.25</v>
      </c>
      <c r="H481" s="2">
        <v>1887366.9</v>
      </c>
    </row>
    <row r="482" spans="1:8">
      <c r="A482">
        <v>20100324</v>
      </c>
      <c r="B482" t="s">
        <v>53</v>
      </c>
      <c r="C482" t="s">
        <v>61</v>
      </c>
      <c r="D482" t="s">
        <v>76</v>
      </c>
      <c r="E482" t="s">
        <v>56</v>
      </c>
      <c r="F482">
        <v>20100331</v>
      </c>
      <c r="G482" s="2">
        <v>22237.25</v>
      </c>
      <c r="H482" s="2">
        <v>2122891.63</v>
      </c>
    </row>
    <row r="483" spans="1:8">
      <c r="A483">
        <v>20100422</v>
      </c>
      <c r="B483" t="s">
        <v>53</v>
      </c>
      <c r="C483" t="s">
        <v>61</v>
      </c>
      <c r="D483" t="s">
        <v>76</v>
      </c>
      <c r="E483" t="s">
        <v>56</v>
      </c>
      <c r="F483">
        <v>20100430</v>
      </c>
      <c r="G483" s="2">
        <v>22237.25</v>
      </c>
      <c r="H483" s="2">
        <v>2350272.81</v>
      </c>
    </row>
    <row r="484" spans="1:8">
      <c r="A484">
        <v>20100524</v>
      </c>
      <c r="B484" t="s">
        <v>53</v>
      </c>
      <c r="C484" t="s">
        <v>61</v>
      </c>
      <c r="D484" t="s">
        <v>76</v>
      </c>
      <c r="E484" t="s">
        <v>56</v>
      </c>
      <c r="F484">
        <v>20100531</v>
      </c>
      <c r="G484" s="2">
        <v>22237.25</v>
      </c>
      <c r="H484" s="2">
        <v>2577653.9900000002</v>
      </c>
    </row>
    <row r="485" spans="1:8">
      <c r="A485">
        <v>20100624</v>
      </c>
      <c r="B485" t="s">
        <v>53</v>
      </c>
      <c r="C485" t="s">
        <v>61</v>
      </c>
      <c r="D485" t="s">
        <v>76</v>
      </c>
      <c r="E485" t="s">
        <v>56</v>
      </c>
      <c r="F485">
        <v>20100630</v>
      </c>
      <c r="G485" s="2">
        <v>22237.25</v>
      </c>
      <c r="H485" s="2">
        <v>2805035.17</v>
      </c>
    </row>
    <row r="486" spans="1:8">
      <c r="A486">
        <v>20091022</v>
      </c>
      <c r="B486" t="s">
        <v>53</v>
      </c>
      <c r="C486" t="s">
        <v>62</v>
      </c>
      <c r="D486" t="s">
        <v>76</v>
      </c>
      <c r="E486" t="s">
        <v>58</v>
      </c>
      <c r="F486">
        <v>20091031</v>
      </c>
      <c r="G486" s="2">
        <v>8415.16</v>
      </c>
      <c r="H486" s="2">
        <v>319776.08</v>
      </c>
    </row>
    <row r="487" spans="1:8">
      <c r="A487">
        <v>20091124</v>
      </c>
      <c r="B487" t="s">
        <v>53</v>
      </c>
      <c r="C487" t="s">
        <v>62</v>
      </c>
      <c r="D487" t="s">
        <v>76</v>
      </c>
      <c r="E487" t="s">
        <v>58</v>
      </c>
      <c r="F487">
        <v>20091130</v>
      </c>
      <c r="G487" s="2">
        <v>8415.16</v>
      </c>
      <c r="H487" s="2">
        <v>416670.7</v>
      </c>
    </row>
    <row r="488" spans="1:8">
      <c r="A488">
        <v>20091214</v>
      </c>
      <c r="B488" t="s">
        <v>53</v>
      </c>
      <c r="C488" t="s">
        <v>62</v>
      </c>
      <c r="D488" t="s">
        <v>76</v>
      </c>
      <c r="E488" t="s">
        <v>58</v>
      </c>
      <c r="F488">
        <v>20091231</v>
      </c>
      <c r="G488" s="2">
        <v>8415.16</v>
      </c>
      <c r="H488" s="2">
        <v>509237.46</v>
      </c>
    </row>
    <row r="489" spans="1:8">
      <c r="A489">
        <v>20100122</v>
      </c>
      <c r="B489" t="s">
        <v>53</v>
      </c>
      <c r="C489" t="s">
        <v>62</v>
      </c>
      <c r="D489" t="s">
        <v>76</v>
      </c>
      <c r="E489" t="s">
        <v>58</v>
      </c>
      <c r="F489">
        <v>20100131</v>
      </c>
      <c r="G489" s="2">
        <v>9004.33</v>
      </c>
      <c r="H489" s="2">
        <v>608285.09</v>
      </c>
    </row>
    <row r="490" spans="1:8">
      <c r="A490">
        <v>20100224</v>
      </c>
      <c r="B490" t="s">
        <v>53</v>
      </c>
      <c r="C490" t="s">
        <v>62</v>
      </c>
      <c r="D490" t="s">
        <v>76</v>
      </c>
      <c r="E490" t="s">
        <v>58</v>
      </c>
      <c r="F490">
        <v>20100228</v>
      </c>
      <c r="G490" s="2">
        <v>9004.33</v>
      </c>
      <c r="H490" s="2">
        <v>749415.85</v>
      </c>
    </row>
    <row r="491" spans="1:8">
      <c r="A491">
        <v>20100324</v>
      </c>
      <c r="B491" t="s">
        <v>53</v>
      </c>
      <c r="C491" t="s">
        <v>62</v>
      </c>
      <c r="D491" t="s">
        <v>76</v>
      </c>
      <c r="E491" t="s">
        <v>58</v>
      </c>
      <c r="F491">
        <v>20100331</v>
      </c>
      <c r="G491" s="2">
        <v>9004.33</v>
      </c>
      <c r="H491" s="2">
        <v>843060.82</v>
      </c>
    </row>
    <row r="492" spans="1:8">
      <c r="A492">
        <v>20100422</v>
      </c>
      <c r="B492" t="s">
        <v>53</v>
      </c>
      <c r="C492" t="s">
        <v>62</v>
      </c>
      <c r="D492" t="s">
        <v>76</v>
      </c>
      <c r="E492" t="s">
        <v>58</v>
      </c>
      <c r="F492">
        <v>20100430</v>
      </c>
      <c r="G492" s="2">
        <v>9004.33</v>
      </c>
      <c r="H492" s="2">
        <v>933104.12</v>
      </c>
    </row>
    <row r="493" spans="1:8">
      <c r="A493">
        <v>20100524</v>
      </c>
      <c r="B493" t="s">
        <v>53</v>
      </c>
      <c r="C493" t="s">
        <v>62</v>
      </c>
      <c r="D493" t="s">
        <v>76</v>
      </c>
      <c r="E493" t="s">
        <v>58</v>
      </c>
      <c r="F493">
        <v>20100531</v>
      </c>
      <c r="G493" s="2">
        <v>9004.33</v>
      </c>
      <c r="H493" s="2">
        <v>1023147.42</v>
      </c>
    </row>
    <row r="494" spans="1:8">
      <c r="A494">
        <v>20100624</v>
      </c>
      <c r="B494" t="s">
        <v>53</v>
      </c>
      <c r="C494" t="s">
        <v>62</v>
      </c>
      <c r="D494" t="s">
        <v>76</v>
      </c>
      <c r="E494" t="s">
        <v>58</v>
      </c>
      <c r="F494">
        <v>20100630</v>
      </c>
      <c r="G494" s="2">
        <v>9004.33</v>
      </c>
      <c r="H494" s="2">
        <v>1113190.72</v>
      </c>
    </row>
    <row r="495" spans="1:8">
      <c r="A495">
        <v>20091022</v>
      </c>
      <c r="B495" t="s">
        <v>53</v>
      </c>
      <c r="C495" t="s">
        <v>63</v>
      </c>
      <c r="D495" t="s">
        <v>76</v>
      </c>
      <c r="E495" t="s">
        <v>60</v>
      </c>
      <c r="F495">
        <v>20091031</v>
      </c>
      <c r="G495" s="2">
        <v>1332</v>
      </c>
      <c r="H495" s="2">
        <v>50616</v>
      </c>
    </row>
    <row r="496" spans="1:8">
      <c r="A496">
        <v>20091124</v>
      </c>
      <c r="B496" t="s">
        <v>53</v>
      </c>
      <c r="C496" t="s">
        <v>63</v>
      </c>
      <c r="D496" t="s">
        <v>76</v>
      </c>
      <c r="E496" t="s">
        <v>60</v>
      </c>
      <c r="F496">
        <v>20091130</v>
      </c>
      <c r="G496" s="2">
        <v>1332</v>
      </c>
      <c r="H496" s="2">
        <v>65697.42</v>
      </c>
    </row>
    <row r="497" spans="1:8">
      <c r="A497">
        <v>20091214</v>
      </c>
      <c r="B497" t="s">
        <v>53</v>
      </c>
      <c r="C497" t="s">
        <v>63</v>
      </c>
      <c r="D497" t="s">
        <v>76</v>
      </c>
      <c r="E497" t="s">
        <v>60</v>
      </c>
      <c r="F497">
        <v>20091231</v>
      </c>
      <c r="G497" s="2">
        <v>1332</v>
      </c>
      <c r="H497" s="2">
        <v>80349.42</v>
      </c>
    </row>
    <row r="498" spans="1:8">
      <c r="A498">
        <v>20100122</v>
      </c>
      <c r="B498" t="s">
        <v>53</v>
      </c>
      <c r="C498" t="s">
        <v>63</v>
      </c>
      <c r="D498" t="s">
        <v>76</v>
      </c>
      <c r="E498" t="s">
        <v>60</v>
      </c>
      <c r="F498">
        <v>20100131</v>
      </c>
      <c r="G498" s="2">
        <v>1425</v>
      </c>
      <c r="H498" s="2">
        <v>96024.42</v>
      </c>
    </row>
    <row r="499" spans="1:8">
      <c r="A499">
        <v>20100224</v>
      </c>
      <c r="B499" t="s">
        <v>53</v>
      </c>
      <c r="C499" t="s">
        <v>63</v>
      </c>
      <c r="D499" t="s">
        <v>76</v>
      </c>
      <c r="E499" t="s">
        <v>60</v>
      </c>
      <c r="F499">
        <v>20100228</v>
      </c>
      <c r="G499" s="2">
        <v>1425</v>
      </c>
      <c r="H499" s="2">
        <v>118894.42</v>
      </c>
    </row>
    <row r="500" spans="1:8">
      <c r="A500">
        <v>20100324</v>
      </c>
      <c r="B500" t="s">
        <v>53</v>
      </c>
      <c r="C500" t="s">
        <v>63</v>
      </c>
      <c r="D500" t="s">
        <v>76</v>
      </c>
      <c r="E500" t="s">
        <v>60</v>
      </c>
      <c r="F500">
        <v>20100331</v>
      </c>
      <c r="G500" s="2">
        <v>1425</v>
      </c>
      <c r="H500" s="2">
        <v>134033.42000000001</v>
      </c>
    </row>
    <row r="501" spans="1:8">
      <c r="A501">
        <v>20100422</v>
      </c>
      <c r="B501" t="s">
        <v>53</v>
      </c>
      <c r="C501" t="s">
        <v>63</v>
      </c>
      <c r="D501" t="s">
        <v>76</v>
      </c>
      <c r="E501" t="s">
        <v>60</v>
      </c>
      <c r="F501">
        <v>20100430</v>
      </c>
      <c r="G501" s="2">
        <v>1425</v>
      </c>
      <c r="H501" s="2">
        <v>148283.42000000001</v>
      </c>
    </row>
    <row r="502" spans="1:8">
      <c r="A502">
        <v>20100524</v>
      </c>
      <c r="B502" t="s">
        <v>53</v>
      </c>
      <c r="C502" t="s">
        <v>63</v>
      </c>
      <c r="D502" t="s">
        <v>76</v>
      </c>
      <c r="E502" t="s">
        <v>60</v>
      </c>
      <c r="F502">
        <v>20100531</v>
      </c>
      <c r="G502" s="2">
        <v>1425</v>
      </c>
      <c r="H502" s="2">
        <v>162533.42000000001</v>
      </c>
    </row>
    <row r="503" spans="1:8">
      <c r="A503">
        <v>20100624</v>
      </c>
      <c r="B503" t="s">
        <v>53</v>
      </c>
      <c r="C503" t="s">
        <v>63</v>
      </c>
      <c r="D503" t="s">
        <v>76</v>
      </c>
      <c r="E503" t="s">
        <v>60</v>
      </c>
      <c r="F503">
        <v>20100630</v>
      </c>
      <c r="G503" s="2">
        <v>1425</v>
      </c>
      <c r="H503" s="2">
        <v>176783.42</v>
      </c>
    </row>
    <row r="504" spans="1:8">
      <c r="A504">
        <v>20091022</v>
      </c>
      <c r="B504" t="s">
        <v>53</v>
      </c>
      <c r="C504" t="s">
        <v>73</v>
      </c>
      <c r="D504" t="s">
        <v>76</v>
      </c>
      <c r="E504" t="s">
        <v>69</v>
      </c>
      <c r="F504">
        <v>20091031</v>
      </c>
      <c r="G504" s="2">
        <v>1440</v>
      </c>
      <c r="H504" s="2">
        <v>28800</v>
      </c>
    </row>
    <row r="505" spans="1:8">
      <c r="A505">
        <v>20091124</v>
      </c>
      <c r="B505" t="s">
        <v>53</v>
      </c>
      <c r="C505" t="s">
        <v>73</v>
      </c>
      <c r="D505" t="s">
        <v>76</v>
      </c>
      <c r="E505" t="s">
        <v>69</v>
      </c>
      <c r="F505">
        <v>20091130</v>
      </c>
      <c r="G505" s="2">
        <v>1440</v>
      </c>
      <c r="H505" s="2">
        <v>38880</v>
      </c>
    </row>
    <row r="506" spans="1:8">
      <c r="A506">
        <v>20091214</v>
      </c>
      <c r="B506" t="s">
        <v>53</v>
      </c>
      <c r="C506" t="s">
        <v>73</v>
      </c>
      <c r="D506" t="s">
        <v>76</v>
      </c>
      <c r="E506" t="s">
        <v>69</v>
      </c>
      <c r="F506">
        <v>20091231</v>
      </c>
      <c r="G506" s="2">
        <v>1440</v>
      </c>
      <c r="H506" s="2">
        <v>48960</v>
      </c>
    </row>
    <row r="507" spans="1:8">
      <c r="A507">
        <v>20100122</v>
      </c>
      <c r="B507" t="s">
        <v>53</v>
      </c>
      <c r="C507" t="s">
        <v>73</v>
      </c>
      <c r="D507" t="s">
        <v>76</v>
      </c>
      <c r="E507" t="s">
        <v>69</v>
      </c>
      <c r="F507">
        <v>20100131</v>
      </c>
      <c r="G507" s="2">
        <v>1440</v>
      </c>
      <c r="H507" s="2">
        <v>59040</v>
      </c>
    </row>
    <row r="508" spans="1:8">
      <c r="A508">
        <v>20100224</v>
      </c>
      <c r="B508" t="s">
        <v>53</v>
      </c>
      <c r="C508" t="s">
        <v>73</v>
      </c>
      <c r="D508" t="s">
        <v>76</v>
      </c>
      <c r="E508" t="s">
        <v>69</v>
      </c>
      <c r="F508">
        <v>20100228</v>
      </c>
      <c r="G508" s="2">
        <v>1440</v>
      </c>
      <c r="H508" s="2">
        <v>70560</v>
      </c>
    </row>
    <row r="509" spans="1:8">
      <c r="A509">
        <v>20100324</v>
      </c>
      <c r="B509" t="s">
        <v>53</v>
      </c>
      <c r="C509" t="s">
        <v>73</v>
      </c>
      <c r="D509" t="s">
        <v>76</v>
      </c>
      <c r="E509" t="s">
        <v>69</v>
      </c>
      <c r="F509">
        <v>20100331</v>
      </c>
      <c r="G509" s="2">
        <v>1440</v>
      </c>
      <c r="H509" s="2">
        <v>82080</v>
      </c>
    </row>
    <row r="510" spans="1:8">
      <c r="A510">
        <v>20100422</v>
      </c>
      <c r="B510" t="s">
        <v>53</v>
      </c>
      <c r="C510" t="s">
        <v>73</v>
      </c>
      <c r="D510" t="s">
        <v>76</v>
      </c>
      <c r="E510" t="s">
        <v>69</v>
      </c>
      <c r="F510">
        <v>20100430</v>
      </c>
      <c r="G510" s="2">
        <v>1440</v>
      </c>
      <c r="H510" s="2">
        <v>90720</v>
      </c>
    </row>
    <row r="511" spans="1:8">
      <c r="A511">
        <v>20100524</v>
      </c>
      <c r="B511" t="s">
        <v>53</v>
      </c>
      <c r="C511" t="s">
        <v>73</v>
      </c>
      <c r="D511" t="s">
        <v>76</v>
      </c>
      <c r="E511" t="s">
        <v>69</v>
      </c>
      <c r="F511">
        <v>20100531</v>
      </c>
      <c r="G511" s="2">
        <v>1440</v>
      </c>
      <c r="H511" s="2">
        <v>99360</v>
      </c>
    </row>
    <row r="512" spans="1:8">
      <c r="A512">
        <v>20100624</v>
      </c>
      <c r="B512" t="s">
        <v>53</v>
      </c>
      <c r="C512" t="s">
        <v>73</v>
      </c>
      <c r="D512" t="s">
        <v>76</v>
      </c>
      <c r="E512" t="s">
        <v>69</v>
      </c>
      <c r="F512">
        <v>20100630</v>
      </c>
      <c r="G512" s="2">
        <v>1440</v>
      </c>
      <c r="H512" s="2">
        <v>108000</v>
      </c>
    </row>
    <row r="513" spans="1:8">
      <c r="A513">
        <v>20100122</v>
      </c>
      <c r="B513" t="s">
        <v>53</v>
      </c>
      <c r="C513" t="s">
        <v>64</v>
      </c>
      <c r="D513" t="s">
        <v>76</v>
      </c>
      <c r="E513" t="s">
        <v>65</v>
      </c>
      <c r="F513">
        <v>20100131</v>
      </c>
      <c r="G513" s="2">
        <v>-1572.21</v>
      </c>
      <c r="H513" s="2">
        <v>243296.85</v>
      </c>
    </row>
    <row r="514" spans="1:8">
      <c r="A514">
        <v>20091022</v>
      </c>
      <c r="B514" t="s">
        <v>53</v>
      </c>
      <c r="C514">
        <v>111</v>
      </c>
      <c r="D514" t="s">
        <v>76</v>
      </c>
      <c r="E514" t="s">
        <v>66</v>
      </c>
      <c r="F514">
        <v>20091031</v>
      </c>
      <c r="G514" s="2">
        <v>124.78</v>
      </c>
      <c r="H514" s="2">
        <v>4741.6400000000003</v>
      </c>
    </row>
    <row r="515" spans="1:8">
      <c r="A515">
        <v>20091124</v>
      </c>
      <c r="B515" t="s">
        <v>53</v>
      </c>
      <c r="C515">
        <v>111</v>
      </c>
      <c r="D515" t="s">
        <v>76</v>
      </c>
      <c r="E515" t="s">
        <v>66</v>
      </c>
      <c r="F515">
        <v>20091130</v>
      </c>
      <c r="G515" s="2">
        <v>124.78</v>
      </c>
      <c r="H515" s="2">
        <v>6114.22</v>
      </c>
    </row>
    <row r="516" spans="1:8">
      <c r="A516">
        <v>20091214</v>
      </c>
      <c r="B516" t="s">
        <v>53</v>
      </c>
      <c r="C516">
        <v>111</v>
      </c>
      <c r="D516" t="s">
        <v>76</v>
      </c>
      <c r="E516" t="s">
        <v>66</v>
      </c>
      <c r="F516">
        <v>20091231</v>
      </c>
      <c r="G516" s="2">
        <v>124.78</v>
      </c>
      <c r="H516" s="2">
        <v>7486.8</v>
      </c>
    </row>
    <row r="517" spans="1:8">
      <c r="A517">
        <v>20100122</v>
      </c>
      <c r="B517" t="s">
        <v>53</v>
      </c>
      <c r="C517">
        <v>111</v>
      </c>
      <c r="D517" t="s">
        <v>76</v>
      </c>
      <c r="E517" t="s">
        <v>66</v>
      </c>
      <c r="F517">
        <v>20100131</v>
      </c>
      <c r="G517" s="2">
        <v>124.78</v>
      </c>
      <c r="H517" s="2">
        <v>8859.3799999999992</v>
      </c>
    </row>
    <row r="518" spans="1:8">
      <c r="A518">
        <v>20100224</v>
      </c>
      <c r="B518" t="s">
        <v>53</v>
      </c>
      <c r="C518">
        <v>111</v>
      </c>
      <c r="D518" t="s">
        <v>76</v>
      </c>
      <c r="E518" t="s">
        <v>66</v>
      </c>
      <c r="F518">
        <v>20100228</v>
      </c>
      <c r="G518" s="2">
        <v>124.78</v>
      </c>
      <c r="H518" s="2">
        <v>10356.74</v>
      </c>
    </row>
    <row r="519" spans="1:8">
      <c r="A519">
        <v>20100324</v>
      </c>
      <c r="B519" t="s">
        <v>53</v>
      </c>
      <c r="C519">
        <v>111</v>
      </c>
      <c r="D519" t="s">
        <v>76</v>
      </c>
      <c r="E519" t="s">
        <v>66</v>
      </c>
      <c r="F519">
        <v>20100331</v>
      </c>
      <c r="G519" s="2">
        <v>124.78</v>
      </c>
      <c r="H519" s="2">
        <v>11729.32</v>
      </c>
    </row>
    <row r="520" spans="1:8">
      <c r="A520">
        <v>20100422</v>
      </c>
      <c r="B520" t="s">
        <v>53</v>
      </c>
      <c r="C520">
        <v>111</v>
      </c>
      <c r="D520" t="s">
        <v>76</v>
      </c>
      <c r="E520" t="s">
        <v>66</v>
      </c>
      <c r="F520">
        <v>20100430</v>
      </c>
      <c r="G520" s="2">
        <v>124.78</v>
      </c>
      <c r="H520" s="2">
        <v>12977.12</v>
      </c>
    </row>
    <row r="521" spans="1:8">
      <c r="A521">
        <v>20100524</v>
      </c>
      <c r="B521" t="s">
        <v>53</v>
      </c>
      <c r="C521">
        <v>111</v>
      </c>
      <c r="D521" t="s">
        <v>76</v>
      </c>
      <c r="E521" t="s">
        <v>66</v>
      </c>
      <c r="F521">
        <v>20100531</v>
      </c>
      <c r="G521" s="2">
        <v>124.78</v>
      </c>
      <c r="H521" s="2">
        <v>14224.92</v>
      </c>
    </row>
    <row r="522" spans="1:8">
      <c r="A522">
        <v>20100624</v>
      </c>
      <c r="B522" t="s">
        <v>53</v>
      </c>
      <c r="C522">
        <v>111</v>
      </c>
      <c r="D522" t="s">
        <v>76</v>
      </c>
      <c r="E522" t="s">
        <v>66</v>
      </c>
      <c r="F522">
        <v>20100630</v>
      </c>
      <c r="G522" s="2">
        <v>124.78</v>
      </c>
      <c r="H522" s="2">
        <v>15472.72</v>
      </c>
    </row>
    <row r="523" spans="1:8">
      <c r="A523">
        <v>20091022</v>
      </c>
      <c r="B523" t="s">
        <v>53</v>
      </c>
      <c r="C523">
        <v>127</v>
      </c>
      <c r="D523" t="s">
        <v>76</v>
      </c>
      <c r="E523" t="s">
        <v>65</v>
      </c>
      <c r="F523">
        <v>20091031</v>
      </c>
      <c r="G523" s="2">
        <v>3951.86</v>
      </c>
      <c r="H523" s="2">
        <v>122128.93</v>
      </c>
    </row>
    <row r="524" spans="1:8">
      <c r="A524">
        <v>20091124</v>
      </c>
      <c r="B524" t="s">
        <v>53</v>
      </c>
      <c r="C524">
        <v>127</v>
      </c>
      <c r="D524" t="s">
        <v>76</v>
      </c>
      <c r="E524" t="s">
        <v>65</v>
      </c>
      <c r="F524">
        <v>20091130</v>
      </c>
      <c r="G524" s="2">
        <v>3951.86</v>
      </c>
      <c r="H524" s="2">
        <v>157883.1</v>
      </c>
    </row>
    <row r="525" spans="1:8">
      <c r="A525">
        <v>20091214</v>
      </c>
      <c r="B525" t="s">
        <v>53</v>
      </c>
      <c r="C525">
        <v>127</v>
      </c>
      <c r="D525" t="s">
        <v>76</v>
      </c>
      <c r="E525" t="s">
        <v>65</v>
      </c>
      <c r="F525">
        <v>20091231</v>
      </c>
      <c r="G525" s="2">
        <v>3951.86</v>
      </c>
      <c r="H525" s="2">
        <v>193637.27</v>
      </c>
    </row>
    <row r="526" spans="1:8">
      <c r="A526">
        <v>20100122</v>
      </c>
      <c r="B526" t="s">
        <v>53</v>
      </c>
      <c r="C526">
        <v>127</v>
      </c>
      <c r="D526" t="s">
        <v>76</v>
      </c>
      <c r="E526" t="s">
        <v>65</v>
      </c>
      <c r="F526">
        <v>20100131</v>
      </c>
      <c r="G526" s="2">
        <v>3335.59</v>
      </c>
      <c r="H526" s="2">
        <v>231080.04</v>
      </c>
    </row>
    <row r="527" spans="1:8">
      <c r="A527">
        <v>20100224</v>
      </c>
      <c r="B527" t="s">
        <v>53</v>
      </c>
      <c r="C527">
        <v>127</v>
      </c>
      <c r="D527" t="s">
        <v>76</v>
      </c>
      <c r="E527" t="s">
        <v>65</v>
      </c>
      <c r="F527">
        <v>20100228</v>
      </c>
      <c r="G527" s="2">
        <v>3335.59</v>
      </c>
      <c r="H527" s="2">
        <v>280917.18</v>
      </c>
    </row>
    <row r="528" spans="1:8">
      <c r="A528">
        <v>20100324</v>
      </c>
      <c r="B528" t="s">
        <v>53</v>
      </c>
      <c r="C528">
        <v>127</v>
      </c>
      <c r="D528" t="s">
        <v>76</v>
      </c>
      <c r="E528" t="s">
        <v>65</v>
      </c>
      <c r="F528">
        <v>20100331</v>
      </c>
      <c r="G528" s="2">
        <v>3335.59</v>
      </c>
      <c r="H528" s="2">
        <v>316245.89</v>
      </c>
    </row>
    <row r="529" spans="1:8">
      <c r="A529">
        <v>20100422</v>
      </c>
      <c r="B529" t="s">
        <v>53</v>
      </c>
      <c r="C529">
        <v>127</v>
      </c>
      <c r="D529" t="s">
        <v>76</v>
      </c>
      <c r="E529" t="s">
        <v>65</v>
      </c>
      <c r="F529">
        <v>20100430</v>
      </c>
      <c r="G529" s="2">
        <v>3335.59</v>
      </c>
      <c r="H529" s="2">
        <v>350353.07</v>
      </c>
    </row>
    <row r="530" spans="1:8">
      <c r="A530">
        <v>20100524</v>
      </c>
      <c r="B530" t="s">
        <v>53</v>
      </c>
      <c r="C530">
        <v>127</v>
      </c>
      <c r="D530" t="s">
        <v>76</v>
      </c>
      <c r="E530" t="s">
        <v>65</v>
      </c>
      <c r="F530">
        <v>20100531</v>
      </c>
      <c r="G530" s="2">
        <v>3335.59</v>
      </c>
      <c r="H530" s="2">
        <v>384460.25</v>
      </c>
    </row>
    <row r="531" spans="1:8">
      <c r="A531">
        <v>20100624</v>
      </c>
      <c r="B531" t="s">
        <v>53</v>
      </c>
      <c r="C531">
        <v>127</v>
      </c>
      <c r="D531" t="s">
        <v>76</v>
      </c>
      <c r="E531" t="s">
        <v>65</v>
      </c>
      <c r="F531">
        <v>20100630</v>
      </c>
      <c r="G531" s="2">
        <v>3335.59</v>
      </c>
      <c r="H531" s="2">
        <v>418567.43</v>
      </c>
    </row>
    <row r="532" spans="1:8">
      <c r="A532">
        <v>20100122</v>
      </c>
      <c r="B532" t="s">
        <v>53</v>
      </c>
      <c r="C532" t="s">
        <v>54</v>
      </c>
      <c r="D532" t="s">
        <v>77</v>
      </c>
      <c r="E532" t="s">
        <v>56</v>
      </c>
      <c r="F532">
        <v>20100131</v>
      </c>
      <c r="G532" s="2">
        <v>9219.58</v>
      </c>
      <c r="H532" s="2">
        <v>1601923.79</v>
      </c>
    </row>
    <row r="533" spans="1:8">
      <c r="A533">
        <v>20100122</v>
      </c>
      <c r="B533" t="s">
        <v>53</v>
      </c>
      <c r="C533" t="s">
        <v>57</v>
      </c>
      <c r="D533" t="s">
        <v>77</v>
      </c>
      <c r="E533" t="s">
        <v>58</v>
      </c>
      <c r="F533">
        <v>20100131</v>
      </c>
      <c r="G533" s="2">
        <v>3535.04</v>
      </c>
      <c r="H533" s="2">
        <v>636632.04</v>
      </c>
    </row>
    <row r="534" spans="1:8">
      <c r="A534">
        <v>20100122</v>
      </c>
      <c r="B534" t="s">
        <v>53</v>
      </c>
      <c r="C534" t="s">
        <v>59</v>
      </c>
      <c r="D534" t="s">
        <v>77</v>
      </c>
      <c r="E534" t="s">
        <v>60</v>
      </c>
      <c r="F534">
        <v>20100131</v>
      </c>
      <c r="G534" s="2">
        <v>558</v>
      </c>
      <c r="H534" s="2">
        <v>100819.42</v>
      </c>
    </row>
    <row r="535" spans="1:8">
      <c r="A535">
        <v>20090723</v>
      </c>
      <c r="B535" t="s">
        <v>53</v>
      </c>
      <c r="C535" t="s">
        <v>61</v>
      </c>
      <c r="D535" t="s">
        <v>77</v>
      </c>
      <c r="E535" t="s">
        <v>56</v>
      </c>
      <c r="F535">
        <v>20090731</v>
      </c>
      <c r="G535" s="2">
        <v>20700.650000000001</v>
      </c>
      <c r="H535" s="2">
        <v>148661.09</v>
      </c>
    </row>
    <row r="536" spans="1:8">
      <c r="A536">
        <v>20090824</v>
      </c>
      <c r="B536" t="s">
        <v>53</v>
      </c>
      <c r="C536" t="s">
        <v>61</v>
      </c>
      <c r="D536" t="s">
        <v>77</v>
      </c>
      <c r="E536" t="s">
        <v>56</v>
      </c>
      <c r="F536">
        <v>20090831</v>
      </c>
      <c r="G536" s="2">
        <v>20700.650000000001</v>
      </c>
      <c r="H536" s="2">
        <v>338723.48</v>
      </c>
    </row>
    <row r="537" spans="1:8">
      <c r="A537">
        <v>20090922</v>
      </c>
      <c r="B537" t="s">
        <v>53</v>
      </c>
      <c r="C537" t="s">
        <v>61</v>
      </c>
      <c r="D537" t="s">
        <v>77</v>
      </c>
      <c r="E537" t="s">
        <v>56</v>
      </c>
      <c r="F537">
        <v>20090930</v>
      </c>
      <c r="G537" s="2">
        <v>20700.650000000001</v>
      </c>
      <c r="H537" s="2">
        <v>528785.87</v>
      </c>
    </row>
    <row r="538" spans="1:8">
      <c r="A538">
        <v>20091022</v>
      </c>
      <c r="B538" t="s">
        <v>53</v>
      </c>
      <c r="C538" t="s">
        <v>61</v>
      </c>
      <c r="D538" t="s">
        <v>77</v>
      </c>
      <c r="E538" t="s">
        <v>56</v>
      </c>
      <c r="F538">
        <v>20091031</v>
      </c>
      <c r="G538" s="2">
        <v>20700.650000000001</v>
      </c>
      <c r="H538" s="2">
        <v>718848.26</v>
      </c>
    </row>
    <row r="539" spans="1:8">
      <c r="A539">
        <v>20091124</v>
      </c>
      <c r="B539" t="s">
        <v>53</v>
      </c>
      <c r="C539" t="s">
        <v>61</v>
      </c>
      <c r="D539" t="s">
        <v>77</v>
      </c>
      <c r="E539" t="s">
        <v>56</v>
      </c>
      <c r="F539">
        <v>20091130</v>
      </c>
      <c r="G539" s="2">
        <v>20700.650000000001</v>
      </c>
      <c r="H539" s="2">
        <v>962854.22</v>
      </c>
    </row>
    <row r="540" spans="1:8">
      <c r="A540">
        <v>20091214</v>
      </c>
      <c r="B540" t="s">
        <v>53</v>
      </c>
      <c r="C540" t="s">
        <v>61</v>
      </c>
      <c r="D540" t="s">
        <v>77</v>
      </c>
      <c r="E540" t="s">
        <v>56</v>
      </c>
      <c r="F540">
        <v>20091231</v>
      </c>
      <c r="G540" s="2">
        <v>20700.650000000001</v>
      </c>
      <c r="H540" s="2">
        <v>1195570.0900000001</v>
      </c>
    </row>
    <row r="541" spans="1:8">
      <c r="A541">
        <v>20100122</v>
      </c>
      <c r="B541" t="s">
        <v>53</v>
      </c>
      <c r="C541" t="s">
        <v>61</v>
      </c>
      <c r="D541" t="s">
        <v>77</v>
      </c>
      <c r="E541" t="s">
        <v>56</v>
      </c>
      <c r="F541">
        <v>20100131</v>
      </c>
      <c r="G541" s="2">
        <v>22237.25</v>
      </c>
      <c r="H541" s="2">
        <v>1439042.13</v>
      </c>
    </row>
    <row r="542" spans="1:8">
      <c r="A542">
        <v>20100224</v>
      </c>
      <c r="B542" t="s">
        <v>53</v>
      </c>
      <c r="C542" t="s">
        <v>61</v>
      </c>
      <c r="D542" t="s">
        <v>77</v>
      </c>
      <c r="E542" t="s">
        <v>56</v>
      </c>
      <c r="F542">
        <v>20100228</v>
      </c>
      <c r="G542" s="2">
        <v>22237.25</v>
      </c>
      <c r="H542" s="2">
        <v>1797165.73</v>
      </c>
    </row>
    <row r="543" spans="1:8">
      <c r="A543">
        <v>20100324</v>
      </c>
      <c r="B543" t="s">
        <v>53</v>
      </c>
      <c r="C543" t="s">
        <v>61</v>
      </c>
      <c r="D543" t="s">
        <v>77</v>
      </c>
      <c r="E543" t="s">
        <v>56</v>
      </c>
      <c r="F543">
        <v>20100331</v>
      </c>
      <c r="G543" s="2">
        <v>22237.25</v>
      </c>
      <c r="H543" s="2">
        <v>2032690.46</v>
      </c>
    </row>
    <row r="544" spans="1:8">
      <c r="A544">
        <v>20100422</v>
      </c>
      <c r="B544" t="s">
        <v>53</v>
      </c>
      <c r="C544" t="s">
        <v>61</v>
      </c>
      <c r="D544" t="s">
        <v>77</v>
      </c>
      <c r="E544" t="s">
        <v>56</v>
      </c>
      <c r="F544">
        <v>20100430</v>
      </c>
      <c r="G544" s="2">
        <v>22237.25</v>
      </c>
      <c r="H544" s="2">
        <v>2260071.64</v>
      </c>
    </row>
    <row r="545" spans="1:8">
      <c r="A545">
        <v>20100524</v>
      </c>
      <c r="B545" t="s">
        <v>53</v>
      </c>
      <c r="C545" t="s">
        <v>61</v>
      </c>
      <c r="D545" t="s">
        <v>77</v>
      </c>
      <c r="E545" t="s">
        <v>56</v>
      </c>
      <c r="F545">
        <v>20100531</v>
      </c>
      <c r="G545" s="2">
        <v>22237.25</v>
      </c>
      <c r="H545" s="2">
        <v>2487452.8199999998</v>
      </c>
    </row>
    <row r="546" spans="1:8">
      <c r="A546">
        <v>20100624</v>
      </c>
      <c r="B546" t="s">
        <v>53</v>
      </c>
      <c r="C546" t="s">
        <v>61</v>
      </c>
      <c r="D546" t="s">
        <v>77</v>
      </c>
      <c r="E546" t="s">
        <v>56</v>
      </c>
      <c r="F546">
        <v>20100630</v>
      </c>
      <c r="G546" s="2">
        <v>22237.25</v>
      </c>
      <c r="H546" s="2">
        <v>2714834</v>
      </c>
    </row>
    <row r="547" spans="1:8">
      <c r="A547">
        <v>20090723</v>
      </c>
      <c r="B547" t="s">
        <v>53</v>
      </c>
      <c r="C547" t="s">
        <v>62</v>
      </c>
      <c r="D547" t="s">
        <v>77</v>
      </c>
      <c r="E547" t="s">
        <v>58</v>
      </c>
      <c r="F547">
        <v>20090731</v>
      </c>
      <c r="G547" s="2">
        <v>8415.16</v>
      </c>
      <c r="H547" s="2">
        <v>58906.12</v>
      </c>
    </row>
    <row r="548" spans="1:8">
      <c r="A548">
        <v>20090824</v>
      </c>
      <c r="B548" t="s">
        <v>53</v>
      </c>
      <c r="C548" t="s">
        <v>62</v>
      </c>
      <c r="D548" t="s">
        <v>77</v>
      </c>
      <c r="E548" t="s">
        <v>58</v>
      </c>
      <c r="F548">
        <v>20090831</v>
      </c>
      <c r="G548" s="2">
        <v>8415.16</v>
      </c>
      <c r="H548" s="2">
        <v>134642.56</v>
      </c>
    </row>
    <row r="549" spans="1:8">
      <c r="A549">
        <v>20090922</v>
      </c>
      <c r="B549" t="s">
        <v>53</v>
      </c>
      <c r="C549" t="s">
        <v>62</v>
      </c>
      <c r="D549" t="s">
        <v>77</v>
      </c>
      <c r="E549" t="s">
        <v>58</v>
      </c>
      <c r="F549">
        <v>20090930</v>
      </c>
      <c r="G549" s="2">
        <v>8415.16</v>
      </c>
      <c r="H549" s="2">
        <v>210379</v>
      </c>
    </row>
    <row r="550" spans="1:8">
      <c r="A550">
        <v>20091022</v>
      </c>
      <c r="B550" t="s">
        <v>53</v>
      </c>
      <c r="C550" t="s">
        <v>62</v>
      </c>
      <c r="D550" t="s">
        <v>77</v>
      </c>
      <c r="E550" t="s">
        <v>58</v>
      </c>
      <c r="F550">
        <v>20091031</v>
      </c>
      <c r="G550" s="2">
        <v>8415.16</v>
      </c>
      <c r="H550" s="2">
        <v>286115.44</v>
      </c>
    </row>
    <row r="551" spans="1:8">
      <c r="A551">
        <v>20091124</v>
      </c>
      <c r="B551" t="s">
        <v>53</v>
      </c>
      <c r="C551" t="s">
        <v>62</v>
      </c>
      <c r="D551" t="s">
        <v>77</v>
      </c>
      <c r="E551" t="s">
        <v>58</v>
      </c>
      <c r="F551">
        <v>20091130</v>
      </c>
      <c r="G551" s="2">
        <v>8415.16</v>
      </c>
      <c r="H551" s="2">
        <v>383010.06</v>
      </c>
    </row>
    <row r="552" spans="1:8">
      <c r="A552">
        <v>20091214</v>
      </c>
      <c r="B552" t="s">
        <v>53</v>
      </c>
      <c r="C552" t="s">
        <v>62</v>
      </c>
      <c r="D552" t="s">
        <v>77</v>
      </c>
      <c r="E552" t="s">
        <v>58</v>
      </c>
      <c r="F552">
        <v>20091231</v>
      </c>
      <c r="G552" s="2">
        <v>8415.16</v>
      </c>
      <c r="H552" s="2">
        <v>475576.82</v>
      </c>
    </row>
    <row r="553" spans="1:8">
      <c r="A553">
        <v>20100122</v>
      </c>
      <c r="B553" t="s">
        <v>53</v>
      </c>
      <c r="C553" t="s">
        <v>62</v>
      </c>
      <c r="D553" t="s">
        <v>77</v>
      </c>
      <c r="E553" t="s">
        <v>58</v>
      </c>
      <c r="F553">
        <v>20100131</v>
      </c>
      <c r="G553" s="2">
        <v>9004.33</v>
      </c>
      <c r="H553" s="2">
        <v>572267.77</v>
      </c>
    </row>
    <row r="554" spans="1:8">
      <c r="A554">
        <v>20100224</v>
      </c>
      <c r="B554" t="s">
        <v>53</v>
      </c>
      <c r="C554" t="s">
        <v>62</v>
      </c>
      <c r="D554" t="s">
        <v>77</v>
      </c>
      <c r="E554" t="s">
        <v>58</v>
      </c>
      <c r="F554">
        <v>20100228</v>
      </c>
      <c r="G554" s="2">
        <v>9004.33</v>
      </c>
      <c r="H554" s="2">
        <v>713398.53</v>
      </c>
    </row>
    <row r="555" spans="1:8">
      <c r="A555">
        <v>20100324</v>
      </c>
      <c r="B555" t="s">
        <v>53</v>
      </c>
      <c r="C555" t="s">
        <v>62</v>
      </c>
      <c r="D555" t="s">
        <v>77</v>
      </c>
      <c r="E555" t="s">
        <v>58</v>
      </c>
      <c r="F555">
        <v>20100331</v>
      </c>
      <c r="G555" s="2">
        <v>9004.33</v>
      </c>
      <c r="H555" s="2">
        <v>807043.5</v>
      </c>
    </row>
    <row r="556" spans="1:8">
      <c r="A556">
        <v>20100422</v>
      </c>
      <c r="B556" t="s">
        <v>53</v>
      </c>
      <c r="C556" t="s">
        <v>62</v>
      </c>
      <c r="D556" t="s">
        <v>77</v>
      </c>
      <c r="E556" t="s">
        <v>58</v>
      </c>
      <c r="F556">
        <v>20100430</v>
      </c>
      <c r="G556" s="2">
        <v>9004.33</v>
      </c>
      <c r="H556" s="2">
        <v>897086.8</v>
      </c>
    </row>
    <row r="557" spans="1:8">
      <c r="A557">
        <v>20100524</v>
      </c>
      <c r="B557" t="s">
        <v>53</v>
      </c>
      <c r="C557" t="s">
        <v>62</v>
      </c>
      <c r="D557" t="s">
        <v>77</v>
      </c>
      <c r="E557" t="s">
        <v>58</v>
      </c>
      <c r="F557">
        <v>20100531</v>
      </c>
      <c r="G557" s="2">
        <v>9004.33</v>
      </c>
      <c r="H557" s="2">
        <v>987130.1</v>
      </c>
    </row>
    <row r="558" spans="1:8">
      <c r="A558">
        <v>20100624</v>
      </c>
      <c r="B558" t="s">
        <v>53</v>
      </c>
      <c r="C558" t="s">
        <v>62</v>
      </c>
      <c r="D558" t="s">
        <v>77</v>
      </c>
      <c r="E558" t="s">
        <v>58</v>
      </c>
      <c r="F558">
        <v>20100630</v>
      </c>
      <c r="G558" s="2">
        <v>9004.33</v>
      </c>
      <c r="H558" s="2">
        <v>1077173.3999999999</v>
      </c>
    </row>
    <row r="559" spans="1:8">
      <c r="A559">
        <v>20090723</v>
      </c>
      <c r="B559" t="s">
        <v>53</v>
      </c>
      <c r="C559" t="s">
        <v>63</v>
      </c>
      <c r="D559" t="s">
        <v>77</v>
      </c>
      <c r="E559" t="s">
        <v>60</v>
      </c>
      <c r="F559">
        <v>20090731</v>
      </c>
      <c r="G559" s="2">
        <v>1332</v>
      </c>
      <c r="H559" s="2">
        <v>9324</v>
      </c>
    </row>
    <row r="560" spans="1:8">
      <c r="A560">
        <v>20090824</v>
      </c>
      <c r="B560" t="s">
        <v>53</v>
      </c>
      <c r="C560" t="s">
        <v>63</v>
      </c>
      <c r="D560" t="s">
        <v>77</v>
      </c>
      <c r="E560" t="s">
        <v>60</v>
      </c>
      <c r="F560">
        <v>20090831</v>
      </c>
      <c r="G560" s="2">
        <v>1332</v>
      </c>
      <c r="H560" s="2">
        <v>21312</v>
      </c>
    </row>
    <row r="561" spans="1:8">
      <c r="A561">
        <v>20090922</v>
      </c>
      <c r="B561" t="s">
        <v>53</v>
      </c>
      <c r="C561" t="s">
        <v>63</v>
      </c>
      <c r="D561" t="s">
        <v>77</v>
      </c>
      <c r="E561" t="s">
        <v>60</v>
      </c>
      <c r="F561">
        <v>20090930</v>
      </c>
      <c r="G561" s="2">
        <v>1332</v>
      </c>
      <c r="H561" s="2">
        <v>33300</v>
      </c>
    </row>
    <row r="562" spans="1:8">
      <c r="A562">
        <v>20091022</v>
      </c>
      <c r="B562" t="s">
        <v>53</v>
      </c>
      <c r="C562" t="s">
        <v>63</v>
      </c>
      <c r="D562" t="s">
        <v>77</v>
      </c>
      <c r="E562" t="s">
        <v>60</v>
      </c>
      <c r="F562">
        <v>20091031</v>
      </c>
      <c r="G562" s="2">
        <v>1332</v>
      </c>
      <c r="H562" s="2">
        <v>45288</v>
      </c>
    </row>
    <row r="563" spans="1:8">
      <c r="A563">
        <v>20091124</v>
      </c>
      <c r="B563" t="s">
        <v>53</v>
      </c>
      <c r="C563" t="s">
        <v>63</v>
      </c>
      <c r="D563" t="s">
        <v>77</v>
      </c>
      <c r="E563" t="s">
        <v>60</v>
      </c>
      <c r="F563">
        <v>20091130</v>
      </c>
      <c r="G563" s="2">
        <v>1332</v>
      </c>
      <c r="H563" s="2">
        <v>60369.42</v>
      </c>
    </row>
    <row r="564" spans="1:8">
      <c r="A564">
        <v>20091214</v>
      </c>
      <c r="B564" t="s">
        <v>53</v>
      </c>
      <c r="C564" t="s">
        <v>63</v>
      </c>
      <c r="D564" t="s">
        <v>77</v>
      </c>
      <c r="E564" t="s">
        <v>60</v>
      </c>
      <c r="F564">
        <v>20091231</v>
      </c>
      <c r="G564" s="2">
        <v>1332</v>
      </c>
      <c r="H564" s="2">
        <v>75021.42</v>
      </c>
    </row>
    <row r="565" spans="1:8">
      <c r="A565">
        <v>20100122</v>
      </c>
      <c r="B565" t="s">
        <v>53</v>
      </c>
      <c r="C565" t="s">
        <v>63</v>
      </c>
      <c r="D565" t="s">
        <v>77</v>
      </c>
      <c r="E565" t="s">
        <v>60</v>
      </c>
      <c r="F565">
        <v>20100131</v>
      </c>
      <c r="G565" s="2">
        <v>1425</v>
      </c>
      <c r="H565" s="2">
        <v>90324.42</v>
      </c>
    </row>
    <row r="566" spans="1:8">
      <c r="A566">
        <v>20100224</v>
      </c>
      <c r="B566" t="s">
        <v>53</v>
      </c>
      <c r="C566" t="s">
        <v>63</v>
      </c>
      <c r="D566" t="s">
        <v>77</v>
      </c>
      <c r="E566" t="s">
        <v>60</v>
      </c>
      <c r="F566">
        <v>20100228</v>
      </c>
      <c r="G566" s="2">
        <v>1425</v>
      </c>
      <c r="H566" s="2">
        <v>113194.42</v>
      </c>
    </row>
    <row r="567" spans="1:8">
      <c r="A567">
        <v>20100324</v>
      </c>
      <c r="B567" t="s">
        <v>53</v>
      </c>
      <c r="C567" t="s">
        <v>63</v>
      </c>
      <c r="D567" t="s">
        <v>77</v>
      </c>
      <c r="E567" t="s">
        <v>60</v>
      </c>
      <c r="F567">
        <v>20100331</v>
      </c>
      <c r="G567" s="2">
        <v>1425</v>
      </c>
      <c r="H567" s="2">
        <v>128333.42</v>
      </c>
    </row>
    <row r="568" spans="1:8">
      <c r="A568">
        <v>20100422</v>
      </c>
      <c r="B568" t="s">
        <v>53</v>
      </c>
      <c r="C568" t="s">
        <v>63</v>
      </c>
      <c r="D568" t="s">
        <v>77</v>
      </c>
      <c r="E568" t="s">
        <v>60</v>
      </c>
      <c r="F568">
        <v>20100430</v>
      </c>
      <c r="G568" s="2">
        <v>1425</v>
      </c>
      <c r="H568" s="2">
        <v>142583.42000000001</v>
      </c>
    </row>
    <row r="569" spans="1:8">
      <c r="A569">
        <v>20100524</v>
      </c>
      <c r="B569" t="s">
        <v>53</v>
      </c>
      <c r="C569" t="s">
        <v>63</v>
      </c>
      <c r="D569" t="s">
        <v>77</v>
      </c>
      <c r="E569" t="s">
        <v>60</v>
      </c>
      <c r="F569">
        <v>20100531</v>
      </c>
      <c r="G569" s="2">
        <v>1425</v>
      </c>
      <c r="H569" s="2">
        <v>156833.42000000001</v>
      </c>
    </row>
    <row r="570" spans="1:8">
      <c r="A570">
        <v>20100624</v>
      </c>
      <c r="B570" t="s">
        <v>53</v>
      </c>
      <c r="C570" t="s">
        <v>63</v>
      </c>
      <c r="D570" t="s">
        <v>77</v>
      </c>
      <c r="E570" t="s">
        <v>60</v>
      </c>
      <c r="F570">
        <v>20100630</v>
      </c>
      <c r="G570" s="2">
        <v>1425</v>
      </c>
      <c r="H570" s="2">
        <v>171083.42</v>
      </c>
    </row>
    <row r="571" spans="1:8">
      <c r="A571">
        <v>20090723</v>
      </c>
      <c r="B571" t="s">
        <v>53</v>
      </c>
      <c r="C571" t="s">
        <v>68</v>
      </c>
      <c r="D571" t="s">
        <v>77</v>
      </c>
      <c r="E571" t="s">
        <v>69</v>
      </c>
      <c r="F571">
        <v>20090731</v>
      </c>
      <c r="G571" s="2">
        <v>1440</v>
      </c>
      <c r="H571" s="2">
        <v>4320</v>
      </c>
    </row>
    <row r="572" spans="1:8">
      <c r="A572">
        <v>20090824</v>
      </c>
      <c r="B572" t="s">
        <v>53</v>
      </c>
      <c r="C572" t="s">
        <v>68</v>
      </c>
      <c r="D572" t="s">
        <v>77</v>
      </c>
      <c r="E572" t="s">
        <v>69</v>
      </c>
      <c r="F572">
        <v>20090831</v>
      </c>
      <c r="G572" s="2">
        <v>1440</v>
      </c>
      <c r="H572" s="2">
        <v>11520</v>
      </c>
    </row>
    <row r="573" spans="1:8">
      <c r="A573">
        <v>20090922</v>
      </c>
      <c r="B573" t="s">
        <v>53</v>
      </c>
      <c r="C573" t="s">
        <v>68</v>
      </c>
      <c r="D573" t="s">
        <v>77</v>
      </c>
      <c r="E573" t="s">
        <v>69</v>
      </c>
      <c r="F573">
        <v>20090930</v>
      </c>
      <c r="G573" s="2">
        <v>1440</v>
      </c>
      <c r="H573" s="2">
        <v>21600</v>
      </c>
    </row>
    <row r="574" spans="1:8">
      <c r="A574">
        <v>20091022</v>
      </c>
      <c r="B574" t="s">
        <v>53</v>
      </c>
      <c r="C574" t="s">
        <v>68</v>
      </c>
      <c r="D574" t="s">
        <v>77</v>
      </c>
      <c r="E574" t="s">
        <v>69</v>
      </c>
      <c r="F574">
        <v>20091031</v>
      </c>
      <c r="G574" s="2">
        <v>1440</v>
      </c>
      <c r="H574" s="2">
        <v>31680</v>
      </c>
    </row>
    <row r="575" spans="1:8">
      <c r="A575">
        <v>20091124</v>
      </c>
      <c r="B575" t="s">
        <v>53</v>
      </c>
      <c r="C575" t="s">
        <v>68</v>
      </c>
      <c r="D575" t="s">
        <v>77</v>
      </c>
      <c r="E575" t="s">
        <v>69</v>
      </c>
      <c r="F575">
        <v>20091130</v>
      </c>
      <c r="G575" s="2">
        <v>1440</v>
      </c>
      <c r="H575" s="2">
        <v>41760</v>
      </c>
    </row>
    <row r="576" spans="1:8">
      <c r="A576">
        <v>20091214</v>
      </c>
      <c r="B576" t="s">
        <v>53</v>
      </c>
      <c r="C576" t="s">
        <v>68</v>
      </c>
      <c r="D576" t="s">
        <v>77</v>
      </c>
      <c r="E576" t="s">
        <v>69</v>
      </c>
      <c r="F576">
        <v>20091231</v>
      </c>
      <c r="G576" s="2">
        <v>1440</v>
      </c>
      <c r="H576" s="2">
        <v>51840</v>
      </c>
    </row>
    <row r="577" spans="1:8">
      <c r="A577">
        <v>20100122</v>
      </c>
      <c r="B577" t="s">
        <v>53</v>
      </c>
      <c r="C577" t="s">
        <v>68</v>
      </c>
      <c r="D577" t="s">
        <v>77</v>
      </c>
      <c r="E577" t="s">
        <v>69</v>
      </c>
      <c r="F577">
        <v>20100131</v>
      </c>
      <c r="G577" s="2">
        <v>1440</v>
      </c>
      <c r="H577" s="2">
        <v>61920</v>
      </c>
    </row>
    <row r="578" spans="1:8">
      <c r="A578">
        <v>20100224</v>
      </c>
      <c r="B578" t="s">
        <v>53</v>
      </c>
      <c r="C578" t="s">
        <v>68</v>
      </c>
      <c r="D578" t="s">
        <v>77</v>
      </c>
      <c r="E578" t="s">
        <v>69</v>
      </c>
      <c r="F578">
        <v>20100228</v>
      </c>
      <c r="G578" s="2">
        <v>1440</v>
      </c>
      <c r="H578" s="2">
        <v>73440</v>
      </c>
    </row>
    <row r="579" spans="1:8">
      <c r="A579">
        <v>20100324</v>
      </c>
      <c r="B579" t="s">
        <v>53</v>
      </c>
      <c r="C579" t="s">
        <v>68</v>
      </c>
      <c r="D579" t="s">
        <v>77</v>
      </c>
      <c r="E579" t="s">
        <v>69</v>
      </c>
      <c r="F579">
        <v>20100331</v>
      </c>
      <c r="G579" s="2">
        <v>1440</v>
      </c>
      <c r="H579" s="2">
        <v>83520</v>
      </c>
    </row>
    <row r="580" spans="1:8">
      <c r="A580">
        <v>20100422</v>
      </c>
      <c r="B580" t="s">
        <v>53</v>
      </c>
      <c r="C580" t="s">
        <v>68</v>
      </c>
      <c r="D580" t="s">
        <v>77</v>
      </c>
      <c r="E580" t="s">
        <v>69</v>
      </c>
      <c r="F580">
        <v>20100430</v>
      </c>
      <c r="G580" s="2">
        <v>1440</v>
      </c>
      <c r="H580" s="2">
        <v>92160</v>
      </c>
    </row>
    <row r="581" spans="1:8">
      <c r="A581">
        <v>20100524</v>
      </c>
      <c r="B581" t="s">
        <v>53</v>
      </c>
      <c r="C581" t="s">
        <v>68</v>
      </c>
      <c r="D581" t="s">
        <v>77</v>
      </c>
      <c r="E581" t="s">
        <v>69</v>
      </c>
      <c r="F581">
        <v>20100531</v>
      </c>
      <c r="G581" s="2">
        <v>1440</v>
      </c>
      <c r="H581" s="2">
        <v>100800</v>
      </c>
    </row>
    <row r="582" spans="1:8">
      <c r="A582">
        <v>20100624</v>
      </c>
      <c r="B582" t="s">
        <v>53</v>
      </c>
      <c r="C582" t="s">
        <v>68</v>
      </c>
      <c r="D582" t="s">
        <v>77</v>
      </c>
      <c r="E582" t="s">
        <v>69</v>
      </c>
      <c r="F582">
        <v>20100630</v>
      </c>
      <c r="G582" s="2">
        <v>1440</v>
      </c>
      <c r="H582" s="2">
        <v>109440</v>
      </c>
    </row>
    <row r="583" spans="1:8">
      <c r="A583">
        <v>20100122</v>
      </c>
      <c r="B583" t="s">
        <v>53</v>
      </c>
      <c r="C583" t="s">
        <v>64</v>
      </c>
      <c r="D583" t="s">
        <v>77</v>
      </c>
      <c r="E583" t="s">
        <v>65</v>
      </c>
      <c r="F583">
        <v>20100131</v>
      </c>
      <c r="G583" s="2">
        <v>1382.94</v>
      </c>
      <c r="H583" s="2">
        <v>241982.03</v>
      </c>
    </row>
    <row r="584" spans="1:8">
      <c r="A584">
        <v>20090723</v>
      </c>
      <c r="B584" t="s">
        <v>53</v>
      </c>
      <c r="C584">
        <v>111</v>
      </c>
      <c r="D584" t="s">
        <v>77</v>
      </c>
      <c r="E584" t="s">
        <v>66</v>
      </c>
      <c r="F584">
        <v>20090731</v>
      </c>
      <c r="G584" s="2">
        <v>124.78</v>
      </c>
      <c r="H584" s="2">
        <v>873.46</v>
      </c>
    </row>
    <row r="585" spans="1:8">
      <c r="A585">
        <v>20090824</v>
      </c>
      <c r="B585" t="s">
        <v>53</v>
      </c>
      <c r="C585">
        <v>111</v>
      </c>
      <c r="D585" t="s">
        <v>77</v>
      </c>
      <c r="E585" t="s">
        <v>66</v>
      </c>
      <c r="F585">
        <v>20090831</v>
      </c>
      <c r="G585" s="2">
        <v>124.78</v>
      </c>
      <c r="H585" s="2">
        <v>1996.48</v>
      </c>
    </row>
    <row r="586" spans="1:8">
      <c r="A586">
        <v>20090922</v>
      </c>
      <c r="B586" t="s">
        <v>53</v>
      </c>
      <c r="C586">
        <v>111</v>
      </c>
      <c r="D586" t="s">
        <v>77</v>
      </c>
      <c r="E586" t="s">
        <v>66</v>
      </c>
      <c r="F586">
        <v>20090930</v>
      </c>
      <c r="G586" s="2">
        <v>124.78</v>
      </c>
      <c r="H586" s="2">
        <v>3119.5</v>
      </c>
    </row>
    <row r="587" spans="1:8">
      <c r="A587">
        <v>20091022</v>
      </c>
      <c r="B587" t="s">
        <v>53</v>
      </c>
      <c r="C587">
        <v>111</v>
      </c>
      <c r="D587" t="s">
        <v>77</v>
      </c>
      <c r="E587" t="s">
        <v>66</v>
      </c>
      <c r="F587">
        <v>20091031</v>
      </c>
      <c r="G587" s="2">
        <v>124.78</v>
      </c>
      <c r="H587" s="2">
        <v>4242.5200000000004</v>
      </c>
    </row>
    <row r="588" spans="1:8">
      <c r="A588">
        <v>20091124</v>
      </c>
      <c r="B588" t="s">
        <v>53</v>
      </c>
      <c r="C588">
        <v>111</v>
      </c>
      <c r="D588" t="s">
        <v>77</v>
      </c>
      <c r="E588" t="s">
        <v>66</v>
      </c>
      <c r="F588">
        <v>20091130</v>
      </c>
      <c r="G588" s="2">
        <v>124.78</v>
      </c>
      <c r="H588" s="2">
        <v>5615.1</v>
      </c>
    </row>
    <row r="589" spans="1:8">
      <c r="A589">
        <v>20091214</v>
      </c>
      <c r="B589" t="s">
        <v>53</v>
      </c>
      <c r="C589">
        <v>111</v>
      </c>
      <c r="D589" t="s">
        <v>77</v>
      </c>
      <c r="E589" t="s">
        <v>66</v>
      </c>
      <c r="F589">
        <v>20091231</v>
      </c>
      <c r="G589" s="2">
        <v>124.78</v>
      </c>
      <c r="H589" s="2">
        <v>6987.68</v>
      </c>
    </row>
    <row r="590" spans="1:8">
      <c r="A590">
        <v>20100122</v>
      </c>
      <c r="B590" t="s">
        <v>53</v>
      </c>
      <c r="C590">
        <v>111</v>
      </c>
      <c r="D590" t="s">
        <v>77</v>
      </c>
      <c r="E590" t="s">
        <v>66</v>
      </c>
      <c r="F590">
        <v>20100131</v>
      </c>
      <c r="G590" s="2">
        <v>124.78</v>
      </c>
      <c r="H590" s="2">
        <v>8360.26</v>
      </c>
    </row>
    <row r="591" spans="1:8">
      <c r="A591">
        <v>20100224</v>
      </c>
      <c r="B591" t="s">
        <v>53</v>
      </c>
      <c r="C591">
        <v>111</v>
      </c>
      <c r="D591" t="s">
        <v>77</v>
      </c>
      <c r="E591" t="s">
        <v>66</v>
      </c>
      <c r="F591">
        <v>20100228</v>
      </c>
      <c r="G591" s="2">
        <v>124.78</v>
      </c>
      <c r="H591" s="2">
        <v>9857.6200000000008</v>
      </c>
    </row>
    <row r="592" spans="1:8">
      <c r="A592">
        <v>20100324</v>
      </c>
      <c r="B592" t="s">
        <v>53</v>
      </c>
      <c r="C592">
        <v>111</v>
      </c>
      <c r="D592" t="s">
        <v>77</v>
      </c>
      <c r="E592" t="s">
        <v>66</v>
      </c>
      <c r="F592">
        <v>20100331</v>
      </c>
      <c r="G592" s="2">
        <v>124.78</v>
      </c>
      <c r="H592" s="2">
        <v>11230.2</v>
      </c>
    </row>
    <row r="593" spans="1:8">
      <c r="A593">
        <v>20100422</v>
      </c>
      <c r="B593" t="s">
        <v>53</v>
      </c>
      <c r="C593">
        <v>111</v>
      </c>
      <c r="D593" t="s">
        <v>77</v>
      </c>
      <c r="E593" t="s">
        <v>66</v>
      </c>
      <c r="F593">
        <v>20100430</v>
      </c>
      <c r="G593" s="2">
        <v>124.78</v>
      </c>
      <c r="H593" s="2">
        <v>12478</v>
      </c>
    </row>
    <row r="594" spans="1:8">
      <c r="A594">
        <v>20100524</v>
      </c>
      <c r="B594" t="s">
        <v>53</v>
      </c>
      <c r="C594">
        <v>111</v>
      </c>
      <c r="D594" t="s">
        <v>77</v>
      </c>
      <c r="E594" t="s">
        <v>66</v>
      </c>
      <c r="F594">
        <v>20100531</v>
      </c>
      <c r="G594" s="2">
        <v>124.78</v>
      </c>
      <c r="H594" s="2">
        <v>13725.8</v>
      </c>
    </row>
    <row r="595" spans="1:8">
      <c r="A595">
        <v>20100624</v>
      </c>
      <c r="B595" t="s">
        <v>53</v>
      </c>
      <c r="C595">
        <v>111</v>
      </c>
      <c r="D595" t="s">
        <v>77</v>
      </c>
      <c r="E595" t="s">
        <v>66</v>
      </c>
      <c r="F595">
        <v>20100630</v>
      </c>
      <c r="G595" s="2">
        <v>124.78</v>
      </c>
      <c r="H595" s="2">
        <v>14973.6</v>
      </c>
    </row>
    <row r="596" spans="1:8">
      <c r="A596">
        <v>20090723</v>
      </c>
      <c r="B596" t="s">
        <v>53</v>
      </c>
      <c r="C596">
        <v>127</v>
      </c>
      <c r="D596" t="s">
        <v>77</v>
      </c>
      <c r="E596" t="s">
        <v>65</v>
      </c>
      <c r="F596">
        <v>20090731</v>
      </c>
      <c r="G596" s="2">
        <v>3105.1</v>
      </c>
      <c r="H596" s="2">
        <v>22299.18</v>
      </c>
    </row>
    <row r="597" spans="1:8">
      <c r="A597">
        <v>20090824</v>
      </c>
      <c r="B597" t="s">
        <v>53</v>
      </c>
      <c r="C597">
        <v>127</v>
      </c>
      <c r="D597" t="s">
        <v>77</v>
      </c>
      <c r="E597" t="s">
        <v>65</v>
      </c>
      <c r="F597">
        <v>20090831</v>
      </c>
      <c r="G597" s="2">
        <v>3105.1</v>
      </c>
      <c r="H597" s="2">
        <v>50808.56</v>
      </c>
    </row>
    <row r="598" spans="1:8">
      <c r="A598">
        <v>20090922</v>
      </c>
      <c r="B598" t="s">
        <v>53</v>
      </c>
      <c r="C598">
        <v>127</v>
      </c>
      <c r="D598" t="s">
        <v>77</v>
      </c>
      <c r="E598" t="s">
        <v>65</v>
      </c>
      <c r="F598">
        <v>20090930</v>
      </c>
      <c r="G598" s="2">
        <v>3105.1</v>
      </c>
      <c r="H598" s="2">
        <v>79317.94</v>
      </c>
    </row>
    <row r="599" spans="1:8">
      <c r="A599">
        <v>20091022</v>
      </c>
      <c r="B599" t="s">
        <v>53</v>
      </c>
      <c r="C599">
        <v>127</v>
      </c>
      <c r="D599" t="s">
        <v>77</v>
      </c>
      <c r="E599" t="s">
        <v>65</v>
      </c>
      <c r="F599">
        <v>20091031</v>
      </c>
      <c r="G599" s="2">
        <v>3105.1</v>
      </c>
      <c r="H599" s="2">
        <v>107827.32</v>
      </c>
    </row>
    <row r="600" spans="1:8">
      <c r="A600">
        <v>20091124</v>
      </c>
      <c r="B600" t="s">
        <v>53</v>
      </c>
      <c r="C600">
        <v>127</v>
      </c>
      <c r="D600" t="s">
        <v>77</v>
      </c>
      <c r="E600" t="s">
        <v>65</v>
      </c>
      <c r="F600">
        <v>20091130</v>
      </c>
      <c r="G600" s="2">
        <v>3105.1</v>
      </c>
      <c r="H600" s="2">
        <v>144428.10999999999</v>
      </c>
    </row>
    <row r="601" spans="1:8">
      <c r="A601">
        <v>20091214</v>
      </c>
      <c r="B601" t="s">
        <v>53</v>
      </c>
      <c r="C601">
        <v>127</v>
      </c>
      <c r="D601" t="s">
        <v>77</v>
      </c>
      <c r="E601" t="s">
        <v>65</v>
      </c>
      <c r="F601">
        <v>20091231</v>
      </c>
      <c r="G601" s="2">
        <v>3105.1</v>
      </c>
      <c r="H601" s="2">
        <v>180182.28</v>
      </c>
    </row>
    <row r="602" spans="1:8">
      <c r="A602">
        <v>20100122</v>
      </c>
      <c r="B602" t="s">
        <v>53</v>
      </c>
      <c r="C602">
        <v>127</v>
      </c>
      <c r="D602" t="s">
        <v>77</v>
      </c>
      <c r="E602" t="s">
        <v>65</v>
      </c>
      <c r="F602">
        <v>20100131</v>
      </c>
      <c r="G602" s="2">
        <v>3335.59</v>
      </c>
      <c r="H602" s="2">
        <v>217549.86</v>
      </c>
    </row>
    <row r="603" spans="1:8">
      <c r="A603">
        <v>20100224</v>
      </c>
      <c r="B603" t="s">
        <v>53</v>
      </c>
      <c r="C603">
        <v>127</v>
      </c>
      <c r="D603" t="s">
        <v>77</v>
      </c>
      <c r="E603" t="s">
        <v>65</v>
      </c>
      <c r="F603">
        <v>20100228</v>
      </c>
      <c r="G603" s="2">
        <v>3335.59</v>
      </c>
      <c r="H603" s="2">
        <v>267387</v>
      </c>
    </row>
    <row r="604" spans="1:8">
      <c r="A604">
        <v>20100324</v>
      </c>
      <c r="B604" t="s">
        <v>53</v>
      </c>
      <c r="C604">
        <v>127</v>
      </c>
      <c r="D604" t="s">
        <v>77</v>
      </c>
      <c r="E604" t="s">
        <v>65</v>
      </c>
      <c r="F604">
        <v>20100331</v>
      </c>
      <c r="G604" s="2">
        <v>3335.59</v>
      </c>
      <c r="H604" s="2">
        <v>302715.71000000002</v>
      </c>
    </row>
    <row r="605" spans="1:8">
      <c r="A605">
        <v>20100422</v>
      </c>
      <c r="B605" t="s">
        <v>53</v>
      </c>
      <c r="C605">
        <v>127</v>
      </c>
      <c r="D605" t="s">
        <v>77</v>
      </c>
      <c r="E605" t="s">
        <v>65</v>
      </c>
      <c r="F605">
        <v>20100430</v>
      </c>
      <c r="G605" s="2">
        <v>3335.59</v>
      </c>
      <c r="H605" s="2">
        <v>336822.89</v>
      </c>
    </row>
    <row r="606" spans="1:8">
      <c r="A606">
        <v>20100524</v>
      </c>
      <c r="B606" t="s">
        <v>53</v>
      </c>
      <c r="C606">
        <v>127</v>
      </c>
      <c r="D606" t="s">
        <v>77</v>
      </c>
      <c r="E606" t="s">
        <v>65</v>
      </c>
      <c r="F606">
        <v>20100531</v>
      </c>
      <c r="G606" s="2">
        <v>3335.59</v>
      </c>
      <c r="H606" s="2">
        <v>370930.07</v>
      </c>
    </row>
    <row r="607" spans="1:8">
      <c r="A607">
        <v>20100624</v>
      </c>
      <c r="B607" t="s">
        <v>53</v>
      </c>
      <c r="C607">
        <v>127</v>
      </c>
      <c r="D607" t="s">
        <v>77</v>
      </c>
      <c r="E607" t="s">
        <v>65</v>
      </c>
      <c r="F607">
        <v>20100630</v>
      </c>
      <c r="G607" s="2">
        <v>3335.59</v>
      </c>
      <c r="H607" s="2">
        <v>405037.25</v>
      </c>
    </row>
    <row r="608" spans="1:8">
      <c r="A608">
        <v>20100122</v>
      </c>
      <c r="B608" t="s">
        <v>53</v>
      </c>
      <c r="C608" t="s">
        <v>54</v>
      </c>
      <c r="D608" t="s">
        <v>78</v>
      </c>
      <c r="E608" t="s">
        <v>56</v>
      </c>
      <c r="F608">
        <v>20100131</v>
      </c>
      <c r="G608" s="2">
        <v>9219.58</v>
      </c>
      <c r="H608" s="2">
        <v>1611143.37</v>
      </c>
    </row>
    <row r="609" spans="1:8">
      <c r="A609">
        <v>20100122</v>
      </c>
      <c r="B609" t="s">
        <v>53</v>
      </c>
      <c r="C609" t="s">
        <v>57</v>
      </c>
      <c r="D609" t="s">
        <v>78</v>
      </c>
      <c r="E609" t="s">
        <v>58</v>
      </c>
      <c r="F609">
        <v>20100131</v>
      </c>
      <c r="G609" s="2">
        <v>3535.04</v>
      </c>
      <c r="H609" s="2">
        <v>640167.07999999996</v>
      </c>
    </row>
    <row r="610" spans="1:8">
      <c r="A610">
        <v>20100122</v>
      </c>
      <c r="B610" t="s">
        <v>53</v>
      </c>
      <c r="C610" t="s">
        <v>59</v>
      </c>
      <c r="D610" t="s">
        <v>78</v>
      </c>
      <c r="E610" t="s">
        <v>60</v>
      </c>
      <c r="F610">
        <v>20100131</v>
      </c>
      <c r="G610" s="2">
        <v>558</v>
      </c>
      <c r="H610" s="2">
        <v>101377.42</v>
      </c>
    </row>
    <row r="611" spans="1:8">
      <c r="A611">
        <v>20090723</v>
      </c>
      <c r="B611" t="s">
        <v>53</v>
      </c>
      <c r="C611" t="s">
        <v>61</v>
      </c>
      <c r="D611" t="s">
        <v>78</v>
      </c>
      <c r="E611" t="s">
        <v>56</v>
      </c>
      <c r="F611">
        <v>20090731</v>
      </c>
      <c r="G611" s="2">
        <v>20700.650000000001</v>
      </c>
      <c r="H611" s="2">
        <v>169361.74</v>
      </c>
    </row>
    <row r="612" spans="1:8">
      <c r="A612">
        <v>20090824</v>
      </c>
      <c r="B612" t="s">
        <v>53</v>
      </c>
      <c r="C612" t="s">
        <v>61</v>
      </c>
      <c r="D612" t="s">
        <v>78</v>
      </c>
      <c r="E612" t="s">
        <v>56</v>
      </c>
      <c r="F612">
        <v>20090831</v>
      </c>
      <c r="G612" s="2">
        <v>20700.650000000001</v>
      </c>
      <c r="H612" s="2">
        <v>359424.13</v>
      </c>
    </row>
    <row r="613" spans="1:8">
      <c r="A613">
        <v>20090922</v>
      </c>
      <c r="B613" t="s">
        <v>53</v>
      </c>
      <c r="C613" t="s">
        <v>61</v>
      </c>
      <c r="D613" t="s">
        <v>78</v>
      </c>
      <c r="E613" t="s">
        <v>56</v>
      </c>
      <c r="F613">
        <v>20090930</v>
      </c>
      <c r="G613" s="2">
        <v>20700.650000000001</v>
      </c>
      <c r="H613" s="2">
        <v>549486.52</v>
      </c>
    </row>
    <row r="614" spans="1:8">
      <c r="A614">
        <v>20091022</v>
      </c>
      <c r="B614" t="s">
        <v>53</v>
      </c>
      <c r="C614" t="s">
        <v>61</v>
      </c>
      <c r="D614" t="s">
        <v>78</v>
      </c>
      <c r="E614" t="s">
        <v>56</v>
      </c>
      <c r="F614">
        <v>20091031</v>
      </c>
      <c r="G614" s="2">
        <v>20700.650000000001</v>
      </c>
      <c r="H614" s="2">
        <v>739548.91</v>
      </c>
    </row>
    <row r="615" spans="1:8">
      <c r="A615">
        <v>20091124</v>
      </c>
      <c r="B615" t="s">
        <v>53</v>
      </c>
      <c r="C615" t="s">
        <v>61</v>
      </c>
      <c r="D615" t="s">
        <v>78</v>
      </c>
      <c r="E615" t="s">
        <v>56</v>
      </c>
      <c r="F615">
        <v>20091130</v>
      </c>
      <c r="G615" s="2">
        <v>20700.650000000001</v>
      </c>
      <c r="H615" s="2">
        <v>983554.87</v>
      </c>
    </row>
    <row r="616" spans="1:8">
      <c r="A616">
        <v>20091214</v>
      </c>
      <c r="B616" t="s">
        <v>53</v>
      </c>
      <c r="C616" t="s">
        <v>61</v>
      </c>
      <c r="D616" t="s">
        <v>78</v>
      </c>
      <c r="E616" t="s">
        <v>56</v>
      </c>
      <c r="F616">
        <v>20091231</v>
      </c>
      <c r="G616" s="2">
        <v>20700.650000000001</v>
      </c>
      <c r="H616" s="2">
        <v>1216270.74</v>
      </c>
    </row>
    <row r="617" spans="1:8">
      <c r="A617">
        <v>20100122</v>
      </c>
      <c r="B617" t="s">
        <v>53</v>
      </c>
      <c r="C617" t="s">
        <v>61</v>
      </c>
      <c r="D617" t="s">
        <v>78</v>
      </c>
      <c r="E617" t="s">
        <v>56</v>
      </c>
      <c r="F617">
        <v>20100131</v>
      </c>
      <c r="G617" s="2">
        <v>22237.25</v>
      </c>
      <c r="H617" s="2">
        <v>1461279.38</v>
      </c>
    </row>
    <row r="618" spans="1:8">
      <c r="A618">
        <v>20100224</v>
      </c>
      <c r="B618" t="s">
        <v>53</v>
      </c>
      <c r="C618" t="s">
        <v>61</v>
      </c>
      <c r="D618" t="s">
        <v>78</v>
      </c>
      <c r="E618" t="s">
        <v>56</v>
      </c>
      <c r="F618">
        <v>20100228</v>
      </c>
      <c r="G618" s="2">
        <v>22237.25</v>
      </c>
      <c r="H618" s="2">
        <v>1819402.98</v>
      </c>
    </row>
    <row r="619" spans="1:8">
      <c r="A619">
        <v>20100324</v>
      </c>
      <c r="B619" t="s">
        <v>53</v>
      </c>
      <c r="C619" t="s">
        <v>61</v>
      </c>
      <c r="D619" t="s">
        <v>78</v>
      </c>
      <c r="E619" t="s">
        <v>56</v>
      </c>
      <c r="F619">
        <v>20100331</v>
      </c>
      <c r="G619" s="2">
        <v>22237.25</v>
      </c>
      <c r="H619" s="2">
        <v>2054927.71</v>
      </c>
    </row>
    <row r="620" spans="1:8">
      <c r="A620">
        <v>20100422</v>
      </c>
      <c r="B620" t="s">
        <v>53</v>
      </c>
      <c r="C620" t="s">
        <v>61</v>
      </c>
      <c r="D620" t="s">
        <v>78</v>
      </c>
      <c r="E620" t="s">
        <v>56</v>
      </c>
      <c r="F620">
        <v>20100430</v>
      </c>
      <c r="G620" s="2">
        <v>22237.25</v>
      </c>
      <c r="H620" s="2">
        <v>2282308.89</v>
      </c>
    </row>
    <row r="621" spans="1:8">
      <c r="A621">
        <v>20100524</v>
      </c>
      <c r="B621" t="s">
        <v>53</v>
      </c>
      <c r="C621" t="s">
        <v>61</v>
      </c>
      <c r="D621" t="s">
        <v>78</v>
      </c>
      <c r="E621" t="s">
        <v>56</v>
      </c>
      <c r="F621">
        <v>20100531</v>
      </c>
      <c r="G621" s="2">
        <v>22237.25</v>
      </c>
      <c r="H621" s="2">
        <v>2509690.0699999998</v>
      </c>
    </row>
    <row r="622" spans="1:8">
      <c r="A622">
        <v>20100624</v>
      </c>
      <c r="B622" t="s">
        <v>53</v>
      </c>
      <c r="C622" t="s">
        <v>61</v>
      </c>
      <c r="D622" t="s">
        <v>78</v>
      </c>
      <c r="E622" t="s">
        <v>56</v>
      </c>
      <c r="F622">
        <v>20100630</v>
      </c>
      <c r="G622" s="2">
        <v>22237.25</v>
      </c>
      <c r="H622" s="2">
        <v>2737071.25</v>
      </c>
    </row>
    <row r="623" spans="1:8">
      <c r="A623">
        <v>20090723</v>
      </c>
      <c r="B623" t="s">
        <v>53</v>
      </c>
      <c r="C623" t="s">
        <v>62</v>
      </c>
      <c r="D623" t="s">
        <v>78</v>
      </c>
      <c r="E623" t="s">
        <v>58</v>
      </c>
      <c r="F623">
        <v>20090731</v>
      </c>
      <c r="G623" s="2">
        <v>8415.16</v>
      </c>
      <c r="H623" s="2">
        <v>67321.279999999999</v>
      </c>
    </row>
    <row r="624" spans="1:8">
      <c r="A624">
        <v>20090824</v>
      </c>
      <c r="B624" t="s">
        <v>53</v>
      </c>
      <c r="C624" t="s">
        <v>62</v>
      </c>
      <c r="D624" t="s">
        <v>78</v>
      </c>
      <c r="E624" t="s">
        <v>58</v>
      </c>
      <c r="F624">
        <v>20090831</v>
      </c>
      <c r="G624" s="2">
        <v>8415.16</v>
      </c>
      <c r="H624" s="2">
        <v>143057.72</v>
      </c>
    </row>
    <row r="625" spans="1:8">
      <c r="A625">
        <v>20090922</v>
      </c>
      <c r="B625" t="s">
        <v>53</v>
      </c>
      <c r="C625" t="s">
        <v>62</v>
      </c>
      <c r="D625" t="s">
        <v>78</v>
      </c>
      <c r="E625" t="s">
        <v>58</v>
      </c>
      <c r="F625">
        <v>20090930</v>
      </c>
      <c r="G625" s="2">
        <v>8415.16</v>
      </c>
      <c r="H625" s="2">
        <v>218794.16</v>
      </c>
    </row>
    <row r="626" spans="1:8">
      <c r="A626">
        <v>20091022</v>
      </c>
      <c r="B626" t="s">
        <v>53</v>
      </c>
      <c r="C626" t="s">
        <v>62</v>
      </c>
      <c r="D626" t="s">
        <v>78</v>
      </c>
      <c r="E626" t="s">
        <v>58</v>
      </c>
      <c r="F626">
        <v>20091031</v>
      </c>
      <c r="G626" s="2">
        <v>8415.16</v>
      </c>
      <c r="H626" s="2">
        <v>294530.59999999998</v>
      </c>
    </row>
    <row r="627" spans="1:8">
      <c r="A627">
        <v>20091124</v>
      </c>
      <c r="B627" t="s">
        <v>53</v>
      </c>
      <c r="C627" t="s">
        <v>62</v>
      </c>
      <c r="D627" t="s">
        <v>78</v>
      </c>
      <c r="E627" t="s">
        <v>58</v>
      </c>
      <c r="F627">
        <v>20091130</v>
      </c>
      <c r="G627" s="2">
        <v>8415.16</v>
      </c>
      <c r="H627" s="2">
        <v>391425.22</v>
      </c>
    </row>
    <row r="628" spans="1:8">
      <c r="A628">
        <v>20091214</v>
      </c>
      <c r="B628" t="s">
        <v>53</v>
      </c>
      <c r="C628" t="s">
        <v>62</v>
      </c>
      <c r="D628" t="s">
        <v>78</v>
      </c>
      <c r="E628" t="s">
        <v>58</v>
      </c>
      <c r="F628">
        <v>20091231</v>
      </c>
      <c r="G628" s="2">
        <v>8415.16</v>
      </c>
      <c r="H628" s="2">
        <v>483991.98</v>
      </c>
    </row>
    <row r="629" spans="1:8">
      <c r="A629">
        <v>20100122</v>
      </c>
      <c r="B629" t="s">
        <v>53</v>
      </c>
      <c r="C629" t="s">
        <v>62</v>
      </c>
      <c r="D629" t="s">
        <v>78</v>
      </c>
      <c r="E629" t="s">
        <v>58</v>
      </c>
      <c r="F629">
        <v>20100131</v>
      </c>
      <c r="G629" s="2">
        <v>9004.33</v>
      </c>
      <c r="H629" s="2">
        <v>581272.1</v>
      </c>
    </row>
    <row r="630" spans="1:8">
      <c r="A630">
        <v>20100224</v>
      </c>
      <c r="B630" t="s">
        <v>53</v>
      </c>
      <c r="C630" t="s">
        <v>62</v>
      </c>
      <c r="D630" t="s">
        <v>78</v>
      </c>
      <c r="E630" t="s">
        <v>58</v>
      </c>
      <c r="F630">
        <v>20100228</v>
      </c>
      <c r="G630" s="2">
        <v>9004.33</v>
      </c>
      <c r="H630" s="2">
        <v>722402.86</v>
      </c>
    </row>
    <row r="631" spans="1:8">
      <c r="A631">
        <v>20100324</v>
      </c>
      <c r="B631" t="s">
        <v>53</v>
      </c>
      <c r="C631" t="s">
        <v>62</v>
      </c>
      <c r="D631" t="s">
        <v>78</v>
      </c>
      <c r="E631" t="s">
        <v>58</v>
      </c>
      <c r="F631">
        <v>20100331</v>
      </c>
      <c r="G631" s="2">
        <v>9004.33</v>
      </c>
      <c r="H631" s="2">
        <v>816047.83</v>
      </c>
    </row>
    <row r="632" spans="1:8">
      <c r="A632">
        <v>20100422</v>
      </c>
      <c r="B632" t="s">
        <v>53</v>
      </c>
      <c r="C632" t="s">
        <v>62</v>
      </c>
      <c r="D632" t="s">
        <v>78</v>
      </c>
      <c r="E632" t="s">
        <v>58</v>
      </c>
      <c r="F632">
        <v>20100430</v>
      </c>
      <c r="G632" s="2">
        <v>9004.33</v>
      </c>
      <c r="H632" s="2">
        <v>906091.13</v>
      </c>
    </row>
    <row r="633" spans="1:8">
      <c r="A633">
        <v>20100524</v>
      </c>
      <c r="B633" t="s">
        <v>53</v>
      </c>
      <c r="C633" t="s">
        <v>62</v>
      </c>
      <c r="D633" t="s">
        <v>78</v>
      </c>
      <c r="E633" t="s">
        <v>58</v>
      </c>
      <c r="F633">
        <v>20100531</v>
      </c>
      <c r="G633" s="2">
        <v>9004.33</v>
      </c>
      <c r="H633" s="2">
        <v>996134.43</v>
      </c>
    </row>
    <row r="634" spans="1:8">
      <c r="A634">
        <v>20100624</v>
      </c>
      <c r="B634" t="s">
        <v>53</v>
      </c>
      <c r="C634" t="s">
        <v>62</v>
      </c>
      <c r="D634" t="s">
        <v>78</v>
      </c>
      <c r="E634" t="s">
        <v>58</v>
      </c>
      <c r="F634">
        <v>20100630</v>
      </c>
      <c r="G634" s="2">
        <v>9004.33</v>
      </c>
      <c r="H634" s="2">
        <v>1086177.73</v>
      </c>
    </row>
    <row r="635" spans="1:8">
      <c r="A635">
        <v>20090723</v>
      </c>
      <c r="B635" t="s">
        <v>53</v>
      </c>
      <c r="C635" t="s">
        <v>63</v>
      </c>
      <c r="D635" t="s">
        <v>78</v>
      </c>
      <c r="E635" t="s">
        <v>60</v>
      </c>
      <c r="F635">
        <v>20090731</v>
      </c>
      <c r="G635" s="2">
        <v>1332</v>
      </c>
      <c r="H635" s="2">
        <v>10656</v>
      </c>
    </row>
    <row r="636" spans="1:8">
      <c r="A636">
        <v>20090824</v>
      </c>
      <c r="B636" t="s">
        <v>53</v>
      </c>
      <c r="C636" t="s">
        <v>63</v>
      </c>
      <c r="D636" t="s">
        <v>78</v>
      </c>
      <c r="E636" t="s">
        <v>60</v>
      </c>
      <c r="F636">
        <v>20090831</v>
      </c>
      <c r="G636" s="2">
        <v>1332</v>
      </c>
      <c r="H636" s="2">
        <v>22644</v>
      </c>
    </row>
    <row r="637" spans="1:8">
      <c r="A637">
        <v>20090922</v>
      </c>
      <c r="B637" t="s">
        <v>53</v>
      </c>
      <c r="C637" t="s">
        <v>63</v>
      </c>
      <c r="D637" t="s">
        <v>78</v>
      </c>
      <c r="E637" t="s">
        <v>60</v>
      </c>
      <c r="F637">
        <v>20090930</v>
      </c>
      <c r="G637" s="2">
        <v>1332</v>
      </c>
      <c r="H637" s="2">
        <v>34632</v>
      </c>
    </row>
    <row r="638" spans="1:8">
      <c r="A638">
        <v>20091022</v>
      </c>
      <c r="B638" t="s">
        <v>53</v>
      </c>
      <c r="C638" t="s">
        <v>63</v>
      </c>
      <c r="D638" t="s">
        <v>78</v>
      </c>
      <c r="E638" t="s">
        <v>60</v>
      </c>
      <c r="F638">
        <v>20091031</v>
      </c>
      <c r="G638" s="2">
        <v>1332</v>
      </c>
      <c r="H638" s="2">
        <v>46620</v>
      </c>
    </row>
    <row r="639" spans="1:8">
      <c r="A639">
        <v>20091124</v>
      </c>
      <c r="B639" t="s">
        <v>53</v>
      </c>
      <c r="C639" t="s">
        <v>63</v>
      </c>
      <c r="D639" t="s">
        <v>78</v>
      </c>
      <c r="E639" t="s">
        <v>60</v>
      </c>
      <c r="F639">
        <v>20091130</v>
      </c>
      <c r="G639" s="2">
        <v>1332</v>
      </c>
      <c r="H639" s="2">
        <v>61701.42</v>
      </c>
    </row>
    <row r="640" spans="1:8">
      <c r="A640">
        <v>20091214</v>
      </c>
      <c r="B640" t="s">
        <v>53</v>
      </c>
      <c r="C640" t="s">
        <v>63</v>
      </c>
      <c r="D640" t="s">
        <v>78</v>
      </c>
      <c r="E640" t="s">
        <v>60</v>
      </c>
      <c r="F640">
        <v>20091231</v>
      </c>
      <c r="G640" s="2">
        <v>1332</v>
      </c>
      <c r="H640" s="2">
        <v>76353.42</v>
      </c>
    </row>
    <row r="641" spans="1:8">
      <c r="A641">
        <v>20100122</v>
      </c>
      <c r="B641" t="s">
        <v>53</v>
      </c>
      <c r="C641" t="s">
        <v>63</v>
      </c>
      <c r="D641" t="s">
        <v>78</v>
      </c>
      <c r="E641" t="s">
        <v>60</v>
      </c>
      <c r="F641">
        <v>20100131</v>
      </c>
      <c r="G641" s="2">
        <v>1425</v>
      </c>
      <c r="H641" s="2">
        <v>91749.42</v>
      </c>
    </row>
    <row r="642" spans="1:8">
      <c r="A642">
        <v>20100224</v>
      </c>
      <c r="B642" t="s">
        <v>53</v>
      </c>
      <c r="C642" t="s">
        <v>63</v>
      </c>
      <c r="D642" t="s">
        <v>78</v>
      </c>
      <c r="E642" t="s">
        <v>60</v>
      </c>
      <c r="F642">
        <v>20100228</v>
      </c>
      <c r="G642" s="2">
        <v>1425</v>
      </c>
      <c r="H642" s="2">
        <v>114619.42</v>
      </c>
    </row>
    <row r="643" spans="1:8">
      <c r="A643">
        <v>20100324</v>
      </c>
      <c r="B643" t="s">
        <v>53</v>
      </c>
      <c r="C643" t="s">
        <v>63</v>
      </c>
      <c r="D643" t="s">
        <v>78</v>
      </c>
      <c r="E643" t="s">
        <v>60</v>
      </c>
      <c r="F643">
        <v>20100331</v>
      </c>
      <c r="G643" s="2">
        <v>1425</v>
      </c>
      <c r="H643" s="2">
        <v>129758.42</v>
      </c>
    </row>
    <row r="644" spans="1:8">
      <c r="A644">
        <v>20100422</v>
      </c>
      <c r="B644" t="s">
        <v>53</v>
      </c>
      <c r="C644" t="s">
        <v>63</v>
      </c>
      <c r="D644" t="s">
        <v>78</v>
      </c>
      <c r="E644" t="s">
        <v>60</v>
      </c>
      <c r="F644">
        <v>20100430</v>
      </c>
      <c r="G644" s="2">
        <v>1425</v>
      </c>
      <c r="H644" s="2">
        <v>144008.42000000001</v>
      </c>
    </row>
    <row r="645" spans="1:8">
      <c r="A645">
        <v>20100524</v>
      </c>
      <c r="B645" t="s">
        <v>53</v>
      </c>
      <c r="C645" t="s">
        <v>63</v>
      </c>
      <c r="D645" t="s">
        <v>78</v>
      </c>
      <c r="E645" t="s">
        <v>60</v>
      </c>
      <c r="F645">
        <v>20100531</v>
      </c>
      <c r="G645" s="2">
        <v>1425</v>
      </c>
      <c r="H645" s="2">
        <v>158258.42000000001</v>
      </c>
    </row>
    <row r="646" spans="1:8">
      <c r="A646">
        <v>20100624</v>
      </c>
      <c r="B646" t="s">
        <v>53</v>
      </c>
      <c r="C646" t="s">
        <v>63</v>
      </c>
      <c r="D646" t="s">
        <v>78</v>
      </c>
      <c r="E646" t="s">
        <v>60</v>
      </c>
      <c r="F646">
        <v>20100630</v>
      </c>
      <c r="G646" s="2">
        <v>1425</v>
      </c>
      <c r="H646" s="2">
        <v>172508.42</v>
      </c>
    </row>
    <row r="647" spans="1:8">
      <c r="A647">
        <v>20090723</v>
      </c>
      <c r="B647" t="s">
        <v>53</v>
      </c>
      <c r="C647" t="s">
        <v>68</v>
      </c>
      <c r="D647" t="s">
        <v>78</v>
      </c>
      <c r="E647" t="s">
        <v>69</v>
      </c>
      <c r="F647">
        <v>20090731</v>
      </c>
      <c r="G647" s="2">
        <v>1440</v>
      </c>
      <c r="H647" s="2">
        <v>5760</v>
      </c>
    </row>
    <row r="648" spans="1:8">
      <c r="A648">
        <v>20090824</v>
      </c>
      <c r="B648" t="s">
        <v>53</v>
      </c>
      <c r="C648" t="s">
        <v>68</v>
      </c>
      <c r="D648" t="s">
        <v>78</v>
      </c>
      <c r="E648" t="s">
        <v>69</v>
      </c>
      <c r="F648">
        <v>20090831</v>
      </c>
      <c r="G648" s="2">
        <v>1440</v>
      </c>
      <c r="H648" s="2">
        <v>12960</v>
      </c>
    </row>
    <row r="649" spans="1:8">
      <c r="A649">
        <v>20090922</v>
      </c>
      <c r="B649" t="s">
        <v>53</v>
      </c>
      <c r="C649" t="s">
        <v>68</v>
      </c>
      <c r="D649" t="s">
        <v>78</v>
      </c>
      <c r="E649" t="s">
        <v>69</v>
      </c>
      <c r="F649">
        <v>20090930</v>
      </c>
      <c r="G649" s="2">
        <v>1440</v>
      </c>
      <c r="H649" s="2">
        <v>23040</v>
      </c>
    </row>
    <row r="650" spans="1:8">
      <c r="A650">
        <v>20091022</v>
      </c>
      <c r="B650" t="s">
        <v>53</v>
      </c>
      <c r="C650" t="s">
        <v>68</v>
      </c>
      <c r="D650" t="s">
        <v>78</v>
      </c>
      <c r="E650" t="s">
        <v>69</v>
      </c>
      <c r="F650">
        <v>20091031</v>
      </c>
      <c r="G650" s="2">
        <v>1440</v>
      </c>
      <c r="H650" s="2">
        <v>33120</v>
      </c>
    </row>
    <row r="651" spans="1:8">
      <c r="A651">
        <v>20091124</v>
      </c>
      <c r="B651" t="s">
        <v>53</v>
      </c>
      <c r="C651" t="s">
        <v>68</v>
      </c>
      <c r="D651" t="s">
        <v>78</v>
      </c>
      <c r="E651" t="s">
        <v>69</v>
      </c>
      <c r="F651">
        <v>20091130</v>
      </c>
      <c r="G651" s="2">
        <v>1440</v>
      </c>
      <c r="H651" s="2">
        <v>43200</v>
      </c>
    </row>
    <row r="652" spans="1:8">
      <c r="A652">
        <v>20091214</v>
      </c>
      <c r="B652" t="s">
        <v>53</v>
      </c>
      <c r="C652" t="s">
        <v>68</v>
      </c>
      <c r="D652" t="s">
        <v>78</v>
      </c>
      <c r="E652" t="s">
        <v>69</v>
      </c>
      <c r="F652">
        <v>20091231</v>
      </c>
      <c r="G652" s="2">
        <v>1440</v>
      </c>
      <c r="H652" s="2">
        <v>53280</v>
      </c>
    </row>
    <row r="653" spans="1:8">
      <c r="A653">
        <v>20100122</v>
      </c>
      <c r="B653" t="s">
        <v>53</v>
      </c>
      <c r="C653" t="s">
        <v>68</v>
      </c>
      <c r="D653" t="s">
        <v>78</v>
      </c>
      <c r="E653" t="s">
        <v>69</v>
      </c>
      <c r="F653">
        <v>20100131</v>
      </c>
      <c r="G653" s="2">
        <v>1440</v>
      </c>
      <c r="H653" s="2">
        <v>63360</v>
      </c>
    </row>
    <row r="654" spans="1:8">
      <c r="A654">
        <v>20100224</v>
      </c>
      <c r="B654" t="s">
        <v>53</v>
      </c>
      <c r="C654" t="s">
        <v>68</v>
      </c>
      <c r="D654" t="s">
        <v>78</v>
      </c>
      <c r="E654" t="s">
        <v>69</v>
      </c>
      <c r="F654">
        <v>20100228</v>
      </c>
      <c r="G654" s="2">
        <v>1440</v>
      </c>
      <c r="H654" s="2">
        <v>74880</v>
      </c>
    </row>
    <row r="655" spans="1:8">
      <c r="A655">
        <v>20100324</v>
      </c>
      <c r="B655" t="s">
        <v>53</v>
      </c>
      <c r="C655" t="s">
        <v>68</v>
      </c>
      <c r="D655" t="s">
        <v>78</v>
      </c>
      <c r="E655" t="s">
        <v>69</v>
      </c>
      <c r="F655">
        <v>20100331</v>
      </c>
      <c r="G655" s="2">
        <v>1440</v>
      </c>
      <c r="H655" s="2">
        <v>84960</v>
      </c>
    </row>
    <row r="656" spans="1:8">
      <c r="A656">
        <v>20100422</v>
      </c>
      <c r="B656" t="s">
        <v>53</v>
      </c>
      <c r="C656" t="s">
        <v>68</v>
      </c>
      <c r="D656" t="s">
        <v>78</v>
      </c>
      <c r="E656" t="s">
        <v>69</v>
      </c>
      <c r="F656">
        <v>20100430</v>
      </c>
      <c r="G656" s="2">
        <v>1440</v>
      </c>
      <c r="H656" s="2">
        <v>93600</v>
      </c>
    </row>
    <row r="657" spans="1:8">
      <c r="A657">
        <v>20100524</v>
      </c>
      <c r="B657" t="s">
        <v>53</v>
      </c>
      <c r="C657" t="s">
        <v>68</v>
      </c>
      <c r="D657" t="s">
        <v>78</v>
      </c>
      <c r="E657" t="s">
        <v>69</v>
      </c>
      <c r="F657">
        <v>20100531</v>
      </c>
      <c r="G657" s="2">
        <v>1440</v>
      </c>
      <c r="H657" s="2">
        <v>102240</v>
      </c>
    </row>
    <row r="658" spans="1:8">
      <c r="A658">
        <v>20100624</v>
      </c>
      <c r="B658" t="s">
        <v>53</v>
      </c>
      <c r="C658" t="s">
        <v>68</v>
      </c>
      <c r="D658" t="s">
        <v>78</v>
      </c>
      <c r="E658" t="s">
        <v>69</v>
      </c>
      <c r="F658">
        <v>20100630</v>
      </c>
      <c r="G658" s="2">
        <v>1440</v>
      </c>
      <c r="H658" s="2">
        <v>110880</v>
      </c>
    </row>
    <row r="659" spans="1:8">
      <c r="A659">
        <v>20100122</v>
      </c>
      <c r="B659" t="s">
        <v>53</v>
      </c>
      <c r="C659" t="s">
        <v>64</v>
      </c>
      <c r="D659" t="s">
        <v>78</v>
      </c>
      <c r="E659" t="s">
        <v>65</v>
      </c>
      <c r="F659">
        <v>20100131</v>
      </c>
      <c r="G659" s="2">
        <v>1382.94</v>
      </c>
      <c r="H659" s="2">
        <v>243364.97</v>
      </c>
    </row>
    <row r="660" spans="1:8">
      <c r="A660">
        <v>20090723</v>
      </c>
      <c r="B660" t="s">
        <v>53</v>
      </c>
      <c r="C660">
        <v>111</v>
      </c>
      <c r="D660" t="s">
        <v>78</v>
      </c>
      <c r="E660" t="s">
        <v>66</v>
      </c>
      <c r="F660">
        <v>20090731</v>
      </c>
      <c r="G660" s="2">
        <v>124.78</v>
      </c>
      <c r="H660" s="2">
        <v>998.24</v>
      </c>
    </row>
    <row r="661" spans="1:8">
      <c r="A661">
        <v>20090824</v>
      </c>
      <c r="B661" t="s">
        <v>53</v>
      </c>
      <c r="C661">
        <v>111</v>
      </c>
      <c r="D661" t="s">
        <v>78</v>
      </c>
      <c r="E661" t="s">
        <v>66</v>
      </c>
      <c r="F661">
        <v>20090831</v>
      </c>
      <c r="G661" s="2">
        <v>124.78</v>
      </c>
      <c r="H661" s="2">
        <v>2121.2600000000002</v>
      </c>
    </row>
    <row r="662" spans="1:8">
      <c r="A662">
        <v>20090922</v>
      </c>
      <c r="B662" t="s">
        <v>53</v>
      </c>
      <c r="C662">
        <v>111</v>
      </c>
      <c r="D662" t="s">
        <v>78</v>
      </c>
      <c r="E662" t="s">
        <v>66</v>
      </c>
      <c r="F662">
        <v>20090930</v>
      </c>
      <c r="G662" s="2">
        <v>124.78</v>
      </c>
      <c r="H662" s="2">
        <v>3244.28</v>
      </c>
    </row>
    <row r="663" spans="1:8">
      <c r="A663">
        <v>20091022</v>
      </c>
      <c r="B663" t="s">
        <v>53</v>
      </c>
      <c r="C663">
        <v>111</v>
      </c>
      <c r="D663" t="s">
        <v>78</v>
      </c>
      <c r="E663" t="s">
        <v>66</v>
      </c>
      <c r="F663">
        <v>20091031</v>
      </c>
      <c r="G663" s="2">
        <v>124.78</v>
      </c>
      <c r="H663" s="2">
        <v>4367.3</v>
      </c>
    </row>
    <row r="664" spans="1:8">
      <c r="A664">
        <v>20091124</v>
      </c>
      <c r="B664" t="s">
        <v>53</v>
      </c>
      <c r="C664">
        <v>111</v>
      </c>
      <c r="D664" t="s">
        <v>78</v>
      </c>
      <c r="E664" t="s">
        <v>66</v>
      </c>
      <c r="F664">
        <v>20091130</v>
      </c>
      <c r="G664" s="2">
        <v>124.78</v>
      </c>
      <c r="H664" s="2">
        <v>5739.88</v>
      </c>
    </row>
    <row r="665" spans="1:8">
      <c r="A665">
        <v>20091214</v>
      </c>
      <c r="B665" t="s">
        <v>53</v>
      </c>
      <c r="C665">
        <v>111</v>
      </c>
      <c r="D665" t="s">
        <v>78</v>
      </c>
      <c r="E665" t="s">
        <v>66</v>
      </c>
      <c r="F665">
        <v>20091231</v>
      </c>
      <c r="G665" s="2">
        <v>124.78</v>
      </c>
      <c r="H665" s="2">
        <v>7112.46</v>
      </c>
    </row>
    <row r="666" spans="1:8">
      <c r="A666">
        <v>20100122</v>
      </c>
      <c r="B666" t="s">
        <v>53</v>
      </c>
      <c r="C666">
        <v>111</v>
      </c>
      <c r="D666" t="s">
        <v>78</v>
      </c>
      <c r="E666" t="s">
        <v>66</v>
      </c>
      <c r="F666">
        <v>20100131</v>
      </c>
      <c r="G666" s="2">
        <v>124.78</v>
      </c>
      <c r="H666" s="2">
        <v>8485.0400000000009</v>
      </c>
    </row>
    <row r="667" spans="1:8">
      <c r="A667">
        <v>20100224</v>
      </c>
      <c r="B667" t="s">
        <v>53</v>
      </c>
      <c r="C667">
        <v>111</v>
      </c>
      <c r="D667" t="s">
        <v>78</v>
      </c>
      <c r="E667" t="s">
        <v>66</v>
      </c>
      <c r="F667">
        <v>20100228</v>
      </c>
      <c r="G667" s="2">
        <v>124.78</v>
      </c>
      <c r="H667" s="2">
        <v>9982.4</v>
      </c>
    </row>
    <row r="668" spans="1:8">
      <c r="A668">
        <v>20100324</v>
      </c>
      <c r="B668" t="s">
        <v>53</v>
      </c>
      <c r="C668">
        <v>111</v>
      </c>
      <c r="D668" t="s">
        <v>78</v>
      </c>
      <c r="E668" t="s">
        <v>66</v>
      </c>
      <c r="F668">
        <v>20100331</v>
      </c>
      <c r="G668" s="2">
        <v>124.78</v>
      </c>
      <c r="H668" s="2">
        <v>11354.98</v>
      </c>
    </row>
    <row r="669" spans="1:8">
      <c r="A669">
        <v>20100422</v>
      </c>
      <c r="B669" t="s">
        <v>53</v>
      </c>
      <c r="C669">
        <v>111</v>
      </c>
      <c r="D669" t="s">
        <v>78</v>
      </c>
      <c r="E669" t="s">
        <v>66</v>
      </c>
      <c r="F669">
        <v>20100430</v>
      </c>
      <c r="G669" s="2">
        <v>124.78</v>
      </c>
      <c r="H669" s="2">
        <v>12602.78</v>
      </c>
    </row>
    <row r="670" spans="1:8">
      <c r="A670">
        <v>20100524</v>
      </c>
      <c r="B670" t="s">
        <v>53</v>
      </c>
      <c r="C670">
        <v>111</v>
      </c>
      <c r="D670" t="s">
        <v>78</v>
      </c>
      <c r="E670" t="s">
        <v>66</v>
      </c>
      <c r="F670">
        <v>20100531</v>
      </c>
      <c r="G670" s="2">
        <v>124.78</v>
      </c>
      <c r="H670" s="2">
        <v>13850.58</v>
      </c>
    </row>
    <row r="671" spans="1:8">
      <c r="A671">
        <v>20100624</v>
      </c>
      <c r="B671" t="s">
        <v>53</v>
      </c>
      <c r="C671">
        <v>111</v>
      </c>
      <c r="D671" t="s">
        <v>78</v>
      </c>
      <c r="E671" t="s">
        <v>66</v>
      </c>
      <c r="F671">
        <v>20100630</v>
      </c>
      <c r="G671" s="2">
        <v>124.78</v>
      </c>
      <c r="H671" s="2">
        <v>15098.38</v>
      </c>
    </row>
    <row r="672" spans="1:8">
      <c r="A672">
        <v>20090723</v>
      </c>
      <c r="B672" t="s">
        <v>53</v>
      </c>
      <c r="C672">
        <v>127</v>
      </c>
      <c r="D672" t="s">
        <v>78</v>
      </c>
      <c r="E672" t="s">
        <v>65</v>
      </c>
      <c r="F672">
        <v>20090731</v>
      </c>
      <c r="G672" s="2">
        <v>3105.1</v>
      </c>
      <c r="H672" s="2">
        <v>25404.28</v>
      </c>
    </row>
    <row r="673" spans="1:8">
      <c r="A673">
        <v>20090824</v>
      </c>
      <c r="B673" t="s">
        <v>53</v>
      </c>
      <c r="C673">
        <v>127</v>
      </c>
      <c r="D673" t="s">
        <v>78</v>
      </c>
      <c r="E673" t="s">
        <v>65</v>
      </c>
      <c r="F673">
        <v>20090831</v>
      </c>
      <c r="G673" s="2">
        <v>3105.1</v>
      </c>
      <c r="H673" s="2">
        <v>53913.66</v>
      </c>
    </row>
    <row r="674" spans="1:8">
      <c r="A674">
        <v>20090922</v>
      </c>
      <c r="B674" t="s">
        <v>53</v>
      </c>
      <c r="C674">
        <v>127</v>
      </c>
      <c r="D674" t="s">
        <v>78</v>
      </c>
      <c r="E674" t="s">
        <v>65</v>
      </c>
      <c r="F674">
        <v>20090930</v>
      </c>
      <c r="G674" s="2">
        <v>3105.1</v>
      </c>
      <c r="H674" s="2">
        <v>82423.039999999994</v>
      </c>
    </row>
    <row r="675" spans="1:8">
      <c r="A675">
        <v>20091022</v>
      </c>
      <c r="B675" t="s">
        <v>53</v>
      </c>
      <c r="C675">
        <v>127</v>
      </c>
      <c r="D675" t="s">
        <v>78</v>
      </c>
      <c r="E675" t="s">
        <v>65</v>
      </c>
      <c r="F675">
        <v>20091031</v>
      </c>
      <c r="G675" s="2">
        <v>3105.1</v>
      </c>
      <c r="H675" s="2">
        <v>110932.42</v>
      </c>
    </row>
    <row r="676" spans="1:8">
      <c r="A676">
        <v>20091124</v>
      </c>
      <c r="B676" t="s">
        <v>53</v>
      </c>
      <c r="C676">
        <v>127</v>
      </c>
      <c r="D676" t="s">
        <v>78</v>
      </c>
      <c r="E676" t="s">
        <v>65</v>
      </c>
      <c r="F676">
        <v>20091130</v>
      </c>
      <c r="G676" s="2">
        <v>3105.1</v>
      </c>
      <c r="H676" s="2">
        <v>147533.21</v>
      </c>
    </row>
    <row r="677" spans="1:8">
      <c r="A677">
        <v>20091214</v>
      </c>
      <c r="B677" t="s">
        <v>53</v>
      </c>
      <c r="C677">
        <v>127</v>
      </c>
      <c r="D677" t="s">
        <v>78</v>
      </c>
      <c r="E677" t="s">
        <v>65</v>
      </c>
      <c r="F677">
        <v>20091231</v>
      </c>
      <c r="G677" s="2">
        <v>3105.1</v>
      </c>
      <c r="H677" s="2">
        <v>183287.38</v>
      </c>
    </row>
    <row r="678" spans="1:8">
      <c r="A678">
        <v>20100122</v>
      </c>
      <c r="B678" t="s">
        <v>53</v>
      </c>
      <c r="C678">
        <v>127</v>
      </c>
      <c r="D678" t="s">
        <v>78</v>
      </c>
      <c r="E678" t="s">
        <v>65</v>
      </c>
      <c r="F678">
        <v>20100131</v>
      </c>
      <c r="G678" s="2">
        <v>3335.59</v>
      </c>
      <c r="H678" s="2">
        <v>220885.45</v>
      </c>
    </row>
    <row r="679" spans="1:8">
      <c r="A679">
        <v>20100224</v>
      </c>
      <c r="B679" t="s">
        <v>53</v>
      </c>
      <c r="C679">
        <v>127</v>
      </c>
      <c r="D679" t="s">
        <v>78</v>
      </c>
      <c r="E679" t="s">
        <v>65</v>
      </c>
      <c r="F679">
        <v>20100228</v>
      </c>
      <c r="G679" s="2">
        <v>3335.59</v>
      </c>
      <c r="H679" s="2">
        <v>270722.59000000003</v>
      </c>
    </row>
    <row r="680" spans="1:8">
      <c r="A680">
        <v>20100324</v>
      </c>
      <c r="B680" t="s">
        <v>53</v>
      </c>
      <c r="C680">
        <v>127</v>
      </c>
      <c r="D680" t="s">
        <v>78</v>
      </c>
      <c r="E680" t="s">
        <v>65</v>
      </c>
      <c r="F680">
        <v>20100331</v>
      </c>
      <c r="G680" s="2">
        <v>3335.59</v>
      </c>
      <c r="H680" s="2">
        <v>306051.3</v>
      </c>
    </row>
    <row r="681" spans="1:8">
      <c r="A681">
        <v>20100422</v>
      </c>
      <c r="B681" t="s">
        <v>53</v>
      </c>
      <c r="C681">
        <v>127</v>
      </c>
      <c r="D681" t="s">
        <v>78</v>
      </c>
      <c r="E681" t="s">
        <v>65</v>
      </c>
      <c r="F681">
        <v>20100430</v>
      </c>
      <c r="G681" s="2">
        <v>3335.59</v>
      </c>
      <c r="H681" s="2">
        <v>340158.48</v>
      </c>
    </row>
    <row r="682" spans="1:8">
      <c r="A682">
        <v>20100524</v>
      </c>
      <c r="B682" t="s">
        <v>53</v>
      </c>
      <c r="C682">
        <v>127</v>
      </c>
      <c r="D682" t="s">
        <v>78</v>
      </c>
      <c r="E682" t="s">
        <v>65</v>
      </c>
      <c r="F682">
        <v>20100531</v>
      </c>
      <c r="G682" s="2">
        <v>3335.59</v>
      </c>
      <c r="H682" s="2">
        <v>374265.66</v>
      </c>
    </row>
    <row r="683" spans="1:8">
      <c r="A683">
        <v>20100624</v>
      </c>
      <c r="B683" t="s">
        <v>53</v>
      </c>
      <c r="C683">
        <v>127</v>
      </c>
      <c r="D683" t="s">
        <v>78</v>
      </c>
      <c r="E683" t="s">
        <v>65</v>
      </c>
      <c r="F683">
        <v>20100630</v>
      </c>
      <c r="G683" s="2">
        <v>3335.59</v>
      </c>
      <c r="H683" s="2">
        <v>408372.84</v>
      </c>
    </row>
    <row r="684" spans="1:8">
      <c r="A684">
        <v>20091022</v>
      </c>
      <c r="B684" t="s">
        <v>53</v>
      </c>
      <c r="C684" t="s">
        <v>54</v>
      </c>
      <c r="D684" t="s">
        <v>79</v>
      </c>
      <c r="E684" t="s">
        <v>56</v>
      </c>
      <c r="F684">
        <v>20091031</v>
      </c>
      <c r="G684" s="2">
        <v>5645.07</v>
      </c>
      <c r="H684" s="2">
        <v>808548.11</v>
      </c>
    </row>
    <row r="685" spans="1:8">
      <c r="A685">
        <v>20100122</v>
      </c>
      <c r="B685" t="s">
        <v>53</v>
      </c>
      <c r="C685" t="s">
        <v>54</v>
      </c>
      <c r="D685" t="s">
        <v>79</v>
      </c>
      <c r="E685" t="s">
        <v>56</v>
      </c>
      <c r="F685">
        <v>20100131</v>
      </c>
      <c r="G685" s="2">
        <v>6848.99</v>
      </c>
      <c r="H685" s="2">
        <v>1627211.94</v>
      </c>
    </row>
    <row r="686" spans="1:8">
      <c r="A686">
        <v>20091022</v>
      </c>
      <c r="B686" t="s">
        <v>53</v>
      </c>
      <c r="C686" t="s">
        <v>57</v>
      </c>
      <c r="D686" t="s">
        <v>79</v>
      </c>
      <c r="E686" t="s">
        <v>58</v>
      </c>
      <c r="F686">
        <v>20091031</v>
      </c>
      <c r="G686" s="2">
        <v>2163.9299999999998</v>
      </c>
      <c r="H686" s="2">
        <v>321940.01</v>
      </c>
    </row>
    <row r="687" spans="1:8">
      <c r="A687">
        <v>20100122</v>
      </c>
      <c r="B687" t="s">
        <v>53</v>
      </c>
      <c r="C687" t="s">
        <v>57</v>
      </c>
      <c r="D687" t="s">
        <v>79</v>
      </c>
      <c r="E687" t="s">
        <v>58</v>
      </c>
      <c r="F687">
        <v>20100131</v>
      </c>
      <c r="G687" s="2">
        <v>2626.05</v>
      </c>
      <c r="H687" s="2">
        <v>646328.17000000004</v>
      </c>
    </row>
    <row r="688" spans="1:8">
      <c r="A688">
        <v>20091022</v>
      </c>
      <c r="B688" t="s">
        <v>53</v>
      </c>
      <c r="C688" t="s">
        <v>59</v>
      </c>
      <c r="D688" t="s">
        <v>79</v>
      </c>
      <c r="E688" t="s">
        <v>60</v>
      </c>
      <c r="F688">
        <v>20091031</v>
      </c>
      <c r="G688" s="2">
        <v>214.71</v>
      </c>
      <c r="H688" s="2">
        <v>50830.71</v>
      </c>
    </row>
    <row r="689" spans="1:8">
      <c r="A689">
        <v>20100122</v>
      </c>
      <c r="B689" t="s">
        <v>53</v>
      </c>
      <c r="C689" t="s">
        <v>59</v>
      </c>
      <c r="D689" t="s">
        <v>79</v>
      </c>
      <c r="E689" t="s">
        <v>60</v>
      </c>
      <c r="F689">
        <v>20100131</v>
      </c>
      <c r="G689" s="2">
        <v>468</v>
      </c>
      <c r="H689" s="2">
        <v>102403.42</v>
      </c>
    </row>
    <row r="690" spans="1:8">
      <c r="A690">
        <v>20091022</v>
      </c>
      <c r="B690" t="s">
        <v>53</v>
      </c>
      <c r="C690" t="s">
        <v>61</v>
      </c>
      <c r="D690" t="s">
        <v>79</v>
      </c>
      <c r="E690" t="s">
        <v>56</v>
      </c>
      <c r="F690">
        <v>20091031</v>
      </c>
      <c r="G690" s="2">
        <v>21952.83</v>
      </c>
      <c r="H690" s="2">
        <v>782202.39</v>
      </c>
    </row>
    <row r="691" spans="1:8">
      <c r="A691">
        <v>20091124</v>
      </c>
      <c r="B691" t="s">
        <v>53</v>
      </c>
      <c r="C691" t="s">
        <v>61</v>
      </c>
      <c r="D691" t="s">
        <v>79</v>
      </c>
      <c r="E691" t="s">
        <v>56</v>
      </c>
      <c r="F691">
        <v>20091130</v>
      </c>
      <c r="G691" s="2">
        <v>21952.83</v>
      </c>
      <c r="H691" s="2">
        <v>1026208.35</v>
      </c>
    </row>
    <row r="692" spans="1:8">
      <c r="A692">
        <v>20091214</v>
      </c>
      <c r="B692" t="s">
        <v>53</v>
      </c>
      <c r="C692" t="s">
        <v>61</v>
      </c>
      <c r="D692" t="s">
        <v>79</v>
      </c>
      <c r="E692" t="s">
        <v>56</v>
      </c>
      <c r="F692">
        <v>20091231</v>
      </c>
      <c r="G692" s="2">
        <v>21952.83</v>
      </c>
      <c r="H692" s="2">
        <v>1258924.22</v>
      </c>
    </row>
    <row r="693" spans="1:8">
      <c r="A693">
        <v>20100122</v>
      </c>
      <c r="B693" t="s">
        <v>53</v>
      </c>
      <c r="C693" t="s">
        <v>61</v>
      </c>
      <c r="D693" t="s">
        <v>79</v>
      </c>
      <c r="E693" t="s">
        <v>56</v>
      </c>
      <c r="F693">
        <v>20100131</v>
      </c>
      <c r="G693" s="2">
        <v>23489.42</v>
      </c>
      <c r="H693" s="2">
        <v>1507006.05</v>
      </c>
    </row>
    <row r="694" spans="1:8">
      <c r="A694">
        <v>20100224</v>
      </c>
      <c r="B694" t="s">
        <v>53</v>
      </c>
      <c r="C694" t="s">
        <v>61</v>
      </c>
      <c r="D694" t="s">
        <v>79</v>
      </c>
      <c r="E694" t="s">
        <v>56</v>
      </c>
      <c r="F694">
        <v>20100228</v>
      </c>
      <c r="G694" s="2">
        <v>23489.42</v>
      </c>
      <c r="H694" s="2">
        <v>1865129.65</v>
      </c>
    </row>
    <row r="695" spans="1:8">
      <c r="A695">
        <v>20100324</v>
      </c>
      <c r="B695" t="s">
        <v>53</v>
      </c>
      <c r="C695" t="s">
        <v>61</v>
      </c>
      <c r="D695" t="s">
        <v>79</v>
      </c>
      <c r="E695" t="s">
        <v>56</v>
      </c>
      <c r="F695">
        <v>20100331</v>
      </c>
      <c r="G695" s="2">
        <v>23489.42</v>
      </c>
      <c r="H695" s="2">
        <v>2100654.38</v>
      </c>
    </row>
    <row r="696" spans="1:8">
      <c r="A696">
        <v>20100422</v>
      </c>
      <c r="B696" t="s">
        <v>53</v>
      </c>
      <c r="C696" t="s">
        <v>61</v>
      </c>
      <c r="D696" t="s">
        <v>79</v>
      </c>
      <c r="E696" t="s">
        <v>56</v>
      </c>
      <c r="F696">
        <v>20100430</v>
      </c>
      <c r="G696" s="2">
        <v>23489.42</v>
      </c>
      <c r="H696" s="2">
        <v>2328035.56</v>
      </c>
    </row>
    <row r="697" spans="1:8">
      <c r="A697">
        <v>20100524</v>
      </c>
      <c r="B697" t="s">
        <v>53</v>
      </c>
      <c r="C697" t="s">
        <v>61</v>
      </c>
      <c r="D697" t="s">
        <v>79</v>
      </c>
      <c r="E697" t="s">
        <v>56</v>
      </c>
      <c r="F697">
        <v>20100531</v>
      </c>
      <c r="G697" s="2">
        <v>23489.42</v>
      </c>
      <c r="H697" s="2">
        <v>2555416.7400000002</v>
      </c>
    </row>
    <row r="698" spans="1:8">
      <c r="A698">
        <v>20100624</v>
      </c>
      <c r="B698" t="s">
        <v>53</v>
      </c>
      <c r="C698" t="s">
        <v>61</v>
      </c>
      <c r="D698" t="s">
        <v>79</v>
      </c>
      <c r="E698" t="s">
        <v>56</v>
      </c>
      <c r="F698">
        <v>20100630</v>
      </c>
      <c r="G698" s="2">
        <v>23489.42</v>
      </c>
      <c r="H698" s="2">
        <v>2782797.92</v>
      </c>
    </row>
    <row r="699" spans="1:8">
      <c r="A699">
        <v>20091022</v>
      </c>
      <c r="B699" t="s">
        <v>53</v>
      </c>
      <c r="C699" t="s">
        <v>62</v>
      </c>
      <c r="D699" t="s">
        <v>79</v>
      </c>
      <c r="E699" t="s">
        <v>58</v>
      </c>
      <c r="F699">
        <v>20091031</v>
      </c>
      <c r="G699" s="2">
        <v>8415.16</v>
      </c>
      <c r="H699" s="2">
        <v>311360.92</v>
      </c>
    </row>
    <row r="700" spans="1:8">
      <c r="A700">
        <v>20091124</v>
      </c>
      <c r="B700" t="s">
        <v>53</v>
      </c>
      <c r="C700" t="s">
        <v>62</v>
      </c>
      <c r="D700" t="s">
        <v>79</v>
      </c>
      <c r="E700" t="s">
        <v>58</v>
      </c>
      <c r="F700">
        <v>20091130</v>
      </c>
      <c r="G700" s="2">
        <v>8415.16</v>
      </c>
      <c r="H700" s="2">
        <v>408255.54</v>
      </c>
    </row>
    <row r="701" spans="1:8">
      <c r="A701">
        <v>20091214</v>
      </c>
      <c r="B701" t="s">
        <v>53</v>
      </c>
      <c r="C701" t="s">
        <v>62</v>
      </c>
      <c r="D701" t="s">
        <v>79</v>
      </c>
      <c r="E701" t="s">
        <v>58</v>
      </c>
      <c r="F701">
        <v>20091231</v>
      </c>
      <c r="G701" s="2">
        <v>8415.16</v>
      </c>
      <c r="H701" s="2">
        <v>500822.3</v>
      </c>
    </row>
    <row r="702" spans="1:8">
      <c r="A702">
        <v>20100122</v>
      </c>
      <c r="B702" t="s">
        <v>53</v>
      </c>
      <c r="C702" t="s">
        <v>62</v>
      </c>
      <c r="D702" t="s">
        <v>79</v>
      </c>
      <c r="E702" t="s">
        <v>58</v>
      </c>
      <c r="F702">
        <v>20100131</v>
      </c>
      <c r="G702" s="2">
        <v>9004.33</v>
      </c>
      <c r="H702" s="2">
        <v>599280.76</v>
      </c>
    </row>
    <row r="703" spans="1:8">
      <c r="A703">
        <v>20100224</v>
      </c>
      <c r="B703" t="s">
        <v>53</v>
      </c>
      <c r="C703" t="s">
        <v>62</v>
      </c>
      <c r="D703" t="s">
        <v>79</v>
      </c>
      <c r="E703" t="s">
        <v>58</v>
      </c>
      <c r="F703">
        <v>20100228</v>
      </c>
      <c r="G703" s="2">
        <v>9004.33</v>
      </c>
      <c r="H703" s="2">
        <v>740411.52</v>
      </c>
    </row>
    <row r="704" spans="1:8">
      <c r="A704">
        <v>20100324</v>
      </c>
      <c r="B704" t="s">
        <v>53</v>
      </c>
      <c r="C704" t="s">
        <v>62</v>
      </c>
      <c r="D704" t="s">
        <v>79</v>
      </c>
      <c r="E704" t="s">
        <v>58</v>
      </c>
      <c r="F704">
        <v>20100331</v>
      </c>
      <c r="G704" s="2">
        <v>9004.33</v>
      </c>
      <c r="H704" s="2">
        <v>834056.49</v>
      </c>
    </row>
    <row r="705" spans="1:8">
      <c r="A705">
        <v>20100422</v>
      </c>
      <c r="B705" t="s">
        <v>53</v>
      </c>
      <c r="C705" t="s">
        <v>62</v>
      </c>
      <c r="D705" t="s">
        <v>79</v>
      </c>
      <c r="E705" t="s">
        <v>58</v>
      </c>
      <c r="F705">
        <v>20100430</v>
      </c>
      <c r="G705" s="2">
        <v>9004.33</v>
      </c>
      <c r="H705" s="2">
        <v>924099.79</v>
      </c>
    </row>
    <row r="706" spans="1:8">
      <c r="A706">
        <v>20100524</v>
      </c>
      <c r="B706" t="s">
        <v>53</v>
      </c>
      <c r="C706" t="s">
        <v>62</v>
      </c>
      <c r="D706" t="s">
        <v>79</v>
      </c>
      <c r="E706" t="s">
        <v>58</v>
      </c>
      <c r="F706">
        <v>20100531</v>
      </c>
      <c r="G706" s="2">
        <v>9004.33</v>
      </c>
      <c r="H706" s="2">
        <v>1014143.09</v>
      </c>
    </row>
    <row r="707" spans="1:8">
      <c r="A707">
        <v>20100624</v>
      </c>
      <c r="B707" t="s">
        <v>53</v>
      </c>
      <c r="C707" t="s">
        <v>62</v>
      </c>
      <c r="D707" t="s">
        <v>79</v>
      </c>
      <c r="E707" t="s">
        <v>58</v>
      </c>
      <c r="F707">
        <v>20100630</v>
      </c>
      <c r="G707" s="2">
        <v>9004.33</v>
      </c>
      <c r="H707" s="2">
        <v>1104186.3899999999</v>
      </c>
    </row>
    <row r="708" spans="1:8">
      <c r="A708">
        <v>20091022</v>
      </c>
      <c r="B708" t="s">
        <v>53</v>
      </c>
      <c r="C708" t="s">
        <v>63</v>
      </c>
      <c r="D708" t="s">
        <v>79</v>
      </c>
      <c r="E708" t="s">
        <v>60</v>
      </c>
      <c r="F708">
        <v>20091031</v>
      </c>
      <c r="G708" s="2">
        <v>1332</v>
      </c>
      <c r="H708" s="2">
        <v>49284</v>
      </c>
    </row>
    <row r="709" spans="1:8">
      <c r="A709">
        <v>20091124</v>
      </c>
      <c r="B709" t="s">
        <v>53</v>
      </c>
      <c r="C709" t="s">
        <v>63</v>
      </c>
      <c r="D709" t="s">
        <v>79</v>
      </c>
      <c r="E709" t="s">
        <v>60</v>
      </c>
      <c r="F709">
        <v>20091130</v>
      </c>
      <c r="G709" s="2">
        <v>1332</v>
      </c>
      <c r="H709" s="2">
        <v>64365.42</v>
      </c>
    </row>
    <row r="710" spans="1:8">
      <c r="A710">
        <v>20091214</v>
      </c>
      <c r="B710" t="s">
        <v>53</v>
      </c>
      <c r="C710" t="s">
        <v>63</v>
      </c>
      <c r="D710" t="s">
        <v>79</v>
      </c>
      <c r="E710" t="s">
        <v>60</v>
      </c>
      <c r="F710">
        <v>20091231</v>
      </c>
      <c r="G710" s="2">
        <v>1332</v>
      </c>
      <c r="H710" s="2">
        <v>79017.42</v>
      </c>
    </row>
    <row r="711" spans="1:8">
      <c r="A711">
        <v>20100122</v>
      </c>
      <c r="B711" t="s">
        <v>53</v>
      </c>
      <c r="C711" t="s">
        <v>63</v>
      </c>
      <c r="D711" t="s">
        <v>79</v>
      </c>
      <c r="E711" t="s">
        <v>60</v>
      </c>
      <c r="F711">
        <v>20100131</v>
      </c>
      <c r="G711" s="2">
        <v>1425</v>
      </c>
      <c r="H711" s="2">
        <v>94599.42</v>
      </c>
    </row>
    <row r="712" spans="1:8">
      <c r="A712">
        <v>20100224</v>
      </c>
      <c r="B712" t="s">
        <v>53</v>
      </c>
      <c r="C712" t="s">
        <v>63</v>
      </c>
      <c r="D712" t="s">
        <v>79</v>
      </c>
      <c r="E712" t="s">
        <v>60</v>
      </c>
      <c r="F712">
        <v>20100228</v>
      </c>
      <c r="G712" s="2">
        <v>1425</v>
      </c>
      <c r="H712" s="2">
        <v>117469.42</v>
      </c>
    </row>
    <row r="713" spans="1:8">
      <c r="A713">
        <v>20100324</v>
      </c>
      <c r="B713" t="s">
        <v>53</v>
      </c>
      <c r="C713" t="s">
        <v>63</v>
      </c>
      <c r="D713" t="s">
        <v>79</v>
      </c>
      <c r="E713" t="s">
        <v>60</v>
      </c>
      <c r="F713">
        <v>20100331</v>
      </c>
      <c r="G713" s="2">
        <v>1425</v>
      </c>
      <c r="H713" s="2">
        <v>132608.42000000001</v>
      </c>
    </row>
    <row r="714" spans="1:8">
      <c r="A714">
        <v>20100422</v>
      </c>
      <c r="B714" t="s">
        <v>53</v>
      </c>
      <c r="C714" t="s">
        <v>63</v>
      </c>
      <c r="D714" t="s">
        <v>79</v>
      </c>
      <c r="E714" t="s">
        <v>60</v>
      </c>
      <c r="F714">
        <v>20100430</v>
      </c>
      <c r="G714" s="2">
        <v>1425</v>
      </c>
      <c r="H714" s="2">
        <v>146858.42000000001</v>
      </c>
    </row>
    <row r="715" spans="1:8">
      <c r="A715">
        <v>20100524</v>
      </c>
      <c r="B715" t="s">
        <v>53</v>
      </c>
      <c r="C715" t="s">
        <v>63</v>
      </c>
      <c r="D715" t="s">
        <v>79</v>
      </c>
      <c r="E715" t="s">
        <v>60</v>
      </c>
      <c r="F715">
        <v>20100531</v>
      </c>
      <c r="G715" s="2">
        <v>1425</v>
      </c>
      <c r="H715" s="2">
        <v>161108.42000000001</v>
      </c>
    </row>
    <row r="716" spans="1:8">
      <c r="A716">
        <v>20100624</v>
      </c>
      <c r="B716" t="s">
        <v>53</v>
      </c>
      <c r="C716" t="s">
        <v>63</v>
      </c>
      <c r="D716" t="s">
        <v>79</v>
      </c>
      <c r="E716" t="s">
        <v>60</v>
      </c>
      <c r="F716">
        <v>20100630</v>
      </c>
      <c r="G716" s="2">
        <v>1425</v>
      </c>
      <c r="H716" s="2">
        <v>175358.42</v>
      </c>
    </row>
    <row r="717" spans="1:8">
      <c r="A717">
        <v>20100122</v>
      </c>
      <c r="B717" t="s">
        <v>53</v>
      </c>
      <c r="C717" t="s">
        <v>64</v>
      </c>
      <c r="D717" t="s">
        <v>79</v>
      </c>
      <c r="E717" t="s">
        <v>65</v>
      </c>
      <c r="F717">
        <v>20100131</v>
      </c>
      <c r="G717" s="2">
        <v>121.15</v>
      </c>
      <c r="H717" s="2">
        <v>244869.06</v>
      </c>
    </row>
    <row r="718" spans="1:8">
      <c r="A718">
        <v>20091022</v>
      </c>
      <c r="B718" t="s">
        <v>53</v>
      </c>
      <c r="C718">
        <v>111</v>
      </c>
      <c r="D718" t="s">
        <v>79</v>
      </c>
      <c r="E718" t="s">
        <v>66</v>
      </c>
      <c r="F718">
        <v>20091031</v>
      </c>
      <c r="G718" s="2">
        <v>124.78</v>
      </c>
      <c r="H718" s="2">
        <v>4616.8599999999997</v>
      </c>
    </row>
    <row r="719" spans="1:8">
      <c r="A719">
        <v>20091124</v>
      </c>
      <c r="B719" t="s">
        <v>53</v>
      </c>
      <c r="C719">
        <v>111</v>
      </c>
      <c r="D719" t="s">
        <v>79</v>
      </c>
      <c r="E719" t="s">
        <v>66</v>
      </c>
      <c r="F719">
        <v>20091130</v>
      </c>
      <c r="G719" s="2">
        <v>124.78</v>
      </c>
      <c r="H719" s="2">
        <v>5989.44</v>
      </c>
    </row>
    <row r="720" spans="1:8">
      <c r="A720">
        <v>20091214</v>
      </c>
      <c r="B720" t="s">
        <v>53</v>
      </c>
      <c r="C720">
        <v>111</v>
      </c>
      <c r="D720" t="s">
        <v>79</v>
      </c>
      <c r="E720" t="s">
        <v>66</v>
      </c>
      <c r="F720">
        <v>20091231</v>
      </c>
      <c r="G720" s="2">
        <v>124.78</v>
      </c>
      <c r="H720" s="2">
        <v>7362.02</v>
      </c>
    </row>
    <row r="721" spans="1:8">
      <c r="A721">
        <v>20100122</v>
      </c>
      <c r="B721" t="s">
        <v>53</v>
      </c>
      <c r="C721">
        <v>111</v>
      </c>
      <c r="D721" t="s">
        <v>79</v>
      </c>
      <c r="E721" t="s">
        <v>66</v>
      </c>
      <c r="F721">
        <v>20100131</v>
      </c>
      <c r="G721" s="2">
        <v>124.78</v>
      </c>
      <c r="H721" s="2">
        <v>8734.6</v>
      </c>
    </row>
    <row r="722" spans="1:8">
      <c r="A722">
        <v>20100224</v>
      </c>
      <c r="B722" t="s">
        <v>53</v>
      </c>
      <c r="C722">
        <v>111</v>
      </c>
      <c r="D722" t="s">
        <v>79</v>
      </c>
      <c r="E722" t="s">
        <v>66</v>
      </c>
      <c r="F722">
        <v>20100228</v>
      </c>
      <c r="G722" s="2">
        <v>124.78</v>
      </c>
      <c r="H722" s="2">
        <v>10231.959999999999</v>
      </c>
    </row>
    <row r="723" spans="1:8">
      <c r="A723">
        <v>20100324</v>
      </c>
      <c r="B723" t="s">
        <v>53</v>
      </c>
      <c r="C723">
        <v>111</v>
      </c>
      <c r="D723" t="s">
        <v>79</v>
      </c>
      <c r="E723" t="s">
        <v>66</v>
      </c>
      <c r="F723">
        <v>20100331</v>
      </c>
      <c r="G723" s="2">
        <v>124.78</v>
      </c>
      <c r="H723" s="2">
        <v>11604.54</v>
      </c>
    </row>
    <row r="724" spans="1:8">
      <c r="A724">
        <v>20100422</v>
      </c>
      <c r="B724" t="s">
        <v>53</v>
      </c>
      <c r="C724">
        <v>111</v>
      </c>
      <c r="D724" t="s">
        <v>79</v>
      </c>
      <c r="E724" t="s">
        <v>66</v>
      </c>
      <c r="F724">
        <v>20100430</v>
      </c>
      <c r="G724" s="2">
        <v>124.78</v>
      </c>
      <c r="H724" s="2">
        <v>12852.34</v>
      </c>
    </row>
    <row r="725" spans="1:8">
      <c r="A725">
        <v>20100524</v>
      </c>
      <c r="B725" t="s">
        <v>53</v>
      </c>
      <c r="C725">
        <v>111</v>
      </c>
      <c r="D725" t="s">
        <v>79</v>
      </c>
      <c r="E725" t="s">
        <v>66</v>
      </c>
      <c r="F725">
        <v>20100531</v>
      </c>
      <c r="G725" s="2">
        <v>124.78</v>
      </c>
      <c r="H725" s="2">
        <v>14100.14</v>
      </c>
    </row>
    <row r="726" spans="1:8">
      <c r="A726">
        <v>20100624</v>
      </c>
      <c r="B726" t="s">
        <v>53</v>
      </c>
      <c r="C726">
        <v>111</v>
      </c>
      <c r="D726" t="s">
        <v>79</v>
      </c>
      <c r="E726" t="s">
        <v>66</v>
      </c>
      <c r="F726">
        <v>20100630</v>
      </c>
      <c r="G726" s="2">
        <v>124.78</v>
      </c>
      <c r="H726" s="2">
        <v>15347.94</v>
      </c>
    </row>
    <row r="727" spans="1:8">
      <c r="A727">
        <v>20091022</v>
      </c>
      <c r="B727" t="s">
        <v>53</v>
      </c>
      <c r="C727">
        <v>127</v>
      </c>
      <c r="D727" t="s">
        <v>79</v>
      </c>
      <c r="E727" t="s">
        <v>65</v>
      </c>
      <c r="F727">
        <v>20091031</v>
      </c>
      <c r="G727" s="2">
        <v>4139.55</v>
      </c>
      <c r="H727" s="2">
        <v>118177.07</v>
      </c>
    </row>
    <row r="728" spans="1:8">
      <c r="A728">
        <v>20091124</v>
      </c>
      <c r="B728" t="s">
        <v>53</v>
      </c>
      <c r="C728">
        <v>127</v>
      </c>
      <c r="D728" t="s">
        <v>79</v>
      </c>
      <c r="E728" t="s">
        <v>65</v>
      </c>
      <c r="F728">
        <v>20091130</v>
      </c>
      <c r="G728" s="2">
        <v>3292.93</v>
      </c>
      <c r="H728" s="2">
        <v>153931.24</v>
      </c>
    </row>
    <row r="729" spans="1:8">
      <c r="A729">
        <v>20091214</v>
      </c>
      <c r="B729" t="s">
        <v>53</v>
      </c>
      <c r="C729">
        <v>127</v>
      </c>
      <c r="D729" t="s">
        <v>79</v>
      </c>
      <c r="E729" t="s">
        <v>65</v>
      </c>
      <c r="F729">
        <v>20091231</v>
      </c>
      <c r="G729" s="2">
        <v>3292.93</v>
      </c>
      <c r="H729" s="2">
        <v>189685.41</v>
      </c>
    </row>
    <row r="730" spans="1:8">
      <c r="A730">
        <v>20100122</v>
      </c>
      <c r="B730" t="s">
        <v>53</v>
      </c>
      <c r="C730">
        <v>127</v>
      </c>
      <c r="D730" t="s">
        <v>79</v>
      </c>
      <c r="E730" t="s">
        <v>65</v>
      </c>
      <c r="F730">
        <v>20100131</v>
      </c>
      <c r="G730" s="2">
        <v>3523.41</v>
      </c>
      <c r="H730" s="2">
        <v>227744.45</v>
      </c>
    </row>
    <row r="731" spans="1:8">
      <c r="A731">
        <v>20100224</v>
      </c>
      <c r="B731" t="s">
        <v>53</v>
      </c>
      <c r="C731">
        <v>127</v>
      </c>
      <c r="D731" t="s">
        <v>79</v>
      </c>
      <c r="E731" t="s">
        <v>65</v>
      </c>
      <c r="F731">
        <v>20100228</v>
      </c>
      <c r="G731" s="2">
        <v>3523.41</v>
      </c>
      <c r="H731" s="2">
        <v>277581.59000000003</v>
      </c>
    </row>
    <row r="732" spans="1:8">
      <c r="A732">
        <v>20100324</v>
      </c>
      <c r="B732" t="s">
        <v>53</v>
      </c>
      <c r="C732">
        <v>127</v>
      </c>
      <c r="D732" t="s">
        <v>79</v>
      </c>
      <c r="E732" t="s">
        <v>65</v>
      </c>
      <c r="F732">
        <v>20100331</v>
      </c>
      <c r="G732" s="2">
        <v>3523.41</v>
      </c>
      <c r="H732" s="2">
        <v>312910.3</v>
      </c>
    </row>
    <row r="733" spans="1:8">
      <c r="A733">
        <v>20100422</v>
      </c>
      <c r="B733" t="s">
        <v>53</v>
      </c>
      <c r="C733">
        <v>127</v>
      </c>
      <c r="D733" t="s">
        <v>79</v>
      </c>
      <c r="E733" t="s">
        <v>65</v>
      </c>
      <c r="F733">
        <v>20100430</v>
      </c>
      <c r="G733" s="2">
        <v>3523.41</v>
      </c>
      <c r="H733" s="2">
        <v>347017.48</v>
      </c>
    </row>
    <row r="734" spans="1:8">
      <c r="A734">
        <v>20100524</v>
      </c>
      <c r="B734" t="s">
        <v>53</v>
      </c>
      <c r="C734">
        <v>127</v>
      </c>
      <c r="D734" t="s">
        <v>79</v>
      </c>
      <c r="E734" t="s">
        <v>65</v>
      </c>
      <c r="F734">
        <v>20100531</v>
      </c>
      <c r="G734" s="2">
        <v>3523.41</v>
      </c>
      <c r="H734" s="2">
        <v>381124.66</v>
      </c>
    </row>
    <row r="735" spans="1:8">
      <c r="A735">
        <v>20100624</v>
      </c>
      <c r="B735" t="s">
        <v>53</v>
      </c>
      <c r="C735">
        <v>127</v>
      </c>
      <c r="D735" t="s">
        <v>79</v>
      </c>
      <c r="E735" t="s">
        <v>65</v>
      </c>
      <c r="F735">
        <v>20100630</v>
      </c>
      <c r="G735" s="2">
        <v>3523.41</v>
      </c>
      <c r="H735" s="2">
        <v>415231.84</v>
      </c>
    </row>
    <row r="736" spans="1:8">
      <c r="A736">
        <v>20100122</v>
      </c>
      <c r="B736" t="s">
        <v>53</v>
      </c>
      <c r="C736" t="s">
        <v>54</v>
      </c>
      <c r="D736" t="s">
        <v>80</v>
      </c>
      <c r="E736" t="s">
        <v>56</v>
      </c>
      <c r="F736">
        <v>20100131</v>
      </c>
      <c r="G736" s="2">
        <v>3687.76</v>
      </c>
      <c r="H736" s="2">
        <v>1637748.47</v>
      </c>
    </row>
    <row r="737" spans="1:8">
      <c r="A737">
        <v>20100122</v>
      </c>
      <c r="B737" t="s">
        <v>53</v>
      </c>
      <c r="C737" t="s">
        <v>57</v>
      </c>
      <c r="D737" t="s">
        <v>80</v>
      </c>
      <c r="E737" t="s">
        <v>58</v>
      </c>
      <c r="F737">
        <v>20100131</v>
      </c>
      <c r="G737" s="2">
        <v>1414</v>
      </c>
      <c r="H737" s="2">
        <v>650368.22</v>
      </c>
    </row>
    <row r="738" spans="1:8">
      <c r="A738">
        <v>20100122</v>
      </c>
      <c r="B738" t="s">
        <v>53</v>
      </c>
      <c r="C738" t="s">
        <v>59</v>
      </c>
      <c r="D738" t="s">
        <v>80</v>
      </c>
      <c r="E738" t="s">
        <v>60</v>
      </c>
      <c r="F738">
        <v>20100131</v>
      </c>
      <c r="G738" s="2">
        <v>348</v>
      </c>
      <c r="H738" s="2">
        <v>103219.42</v>
      </c>
    </row>
    <row r="739" spans="1:8">
      <c r="A739">
        <v>20100122</v>
      </c>
      <c r="B739" t="s">
        <v>53</v>
      </c>
      <c r="C739" t="s">
        <v>61</v>
      </c>
      <c r="D739" t="s">
        <v>80</v>
      </c>
      <c r="E739" t="s">
        <v>56</v>
      </c>
      <c r="F739">
        <v>20100131</v>
      </c>
      <c r="G739" s="2">
        <v>8143.55</v>
      </c>
      <c r="H739" s="2">
        <v>1537386.85</v>
      </c>
    </row>
    <row r="740" spans="1:8">
      <c r="A740">
        <v>20100224</v>
      </c>
      <c r="B740" t="s">
        <v>53</v>
      </c>
      <c r="C740" t="s">
        <v>61</v>
      </c>
      <c r="D740" t="s">
        <v>80</v>
      </c>
      <c r="E740" t="s">
        <v>56</v>
      </c>
      <c r="F740">
        <v>20100228</v>
      </c>
      <c r="G740" s="2">
        <v>8143.55</v>
      </c>
      <c r="H740" s="2">
        <v>1895510.45</v>
      </c>
    </row>
    <row r="741" spans="1:8">
      <c r="A741">
        <v>20100122</v>
      </c>
      <c r="B741" t="s">
        <v>53</v>
      </c>
      <c r="C741" t="s">
        <v>62</v>
      </c>
      <c r="D741" t="s">
        <v>80</v>
      </c>
      <c r="E741" t="s">
        <v>58</v>
      </c>
      <c r="F741">
        <v>20100131</v>
      </c>
      <c r="G741" s="2">
        <v>3601.67</v>
      </c>
      <c r="H741" s="2">
        <v>611886.76</v>
      </c>
    </row>
    <row r="742" spans="1:8">
      <c r="A742">
        <v>20100224</v>
      </c>
      <c r="B742" t="s">
        <v>53</v>
      </c>
      <c r="C742" t="s">
        <v>62</v>
      </c>
      <c r="D742" t="s">
        <v>80</v>
      </c>
      <c r="E742" t="s">
        <v>58</v>
      </c>
      <c r="F742">
        <v>20100228</v>
      </c>
      <c r="G742" s="2">
        <v>3601.67</v>
      </c>
      <c r="H742" s="2">
        <v>753017.52</v>
      </c>
    </row>
    <row r="743" spans="1:8">
      <c r="A743">
        <v>20100122</v>
      </c>
      <c r="B743" t="s">
        <v>53</v>
      </c>
      <c r="C743" t="s">
        <v>63</v>
      </c>
      <c r="D743" t="s">
        <v>80</v>
      </c>
      <c r="E743" t="s">
        <v>60</v>
      </c>
      <c r="F743">
        <v>20100131</v>
      </c>
      <c r="G743" s="2">
        <v>889</v>
      </c>
      <c r="H743" s="2">
        <v>96913.42</v>
      </c>
    </row>
    <row r="744" spans="1:8">
      <c r="A744">
        <v>20100224</v>
      </c>
      <c r="B744" t="s">
        <v>53</v>
      </c>
      <c r="C744" t="s">
        <v>63</v>
      </c>
      <c r="D744" t="s">
        <v>80</v>
      </c>
      <c r="E744" t="s">
        <v>60</v>
      </c>
      <c r="F744">
        <v>20100228</v>
      </c>
      <c r="G744" s="2">
        <v>889</v>
      </c>
      <c r="H744" s="2">
        <v>119783.42</v>
      </c>
    </row>
    <row r="745" spans="1:8">
      <c r="A745">
        <v>20100122</v>
      </c>
      <c r="B745" t="s">
        <v>53</v>
      </c>
      <c r="C745" t="s">
        <v>68</v>
      </c>
      <c r="D745" t="s">
        <v>80</v>
      </c>
      <c r="E745" t="s">
        <v>69</v>
      </c>
      <c r="F745">
        <v>20100131</v>
      </c>
      <c r="G745" s="2">
        <v>1440</v>
      </c>
      <c r="H745" s="2">
        <v>66240</v>
      </c>
    </row>
    <row r="746" spans="1:8">
      <c r="A746">
        <v>20100224</v>
      </c>
      <c r="B746" t="s">
        <v>53</v>
      </c>
      <c r="C746" t="s">
        <v>68</v>
      </c>
      <c r="D746" t="s">
        <v>80</v>
      </c>
      <c r="E746" t="s">
        <v>69</v>
      </c>
      <c r="F746">
        <v>20100228</v>
      </c>
      <c r="G746" s="2">
        <v>1440</v>
      </c>
      <c r="H746" s="2">
        <v>77760</v>
      </c>
    </row>
    <row r="747" spans="1:8">
      <c r="A747">
        <v>20100122</v>
      </c>
      <c r="B747" t="s">
        <v>53</v>
      </c>
      <c r="C747" t="s">
        <v>64</v>
      </c>
      <c r="D747" t="s">
        <v>80</v>
      </c>
      <c r="E747" t="s">
        <v>65</v>
      </c>
      <c r="F747">
        <v>20100131</v>
      </c>
      <c r="G747" s="2">
        <v>177.56</v>
      </c>
      <c r="H747" s="2">
        <v>243474.41</v>
      </c>
    </row>
    <row r="748" spans="1:8">
      <c r="A748">
        <v>20100122</v>
      </c>
      <c r="B748" t="s">
        <v>53</v>
      </c>
      <c r="C748">
        <v>111</v>
      </c>
      <c r="D748" t="s">
        <v>80</v>
      </c>
      <c r="E748" t="s">
        <v>66</v>
      </c>
      <c r="F748">
        <v>20100131</v>
      </c>
      <c r="G748" s="2">
        <v>124.78</v>
      </c>
      <c r="H748" s="2">
        <v>8984.16</v>
      </c>
    </row>
    <row r="749" spans="1:8">
      <c r="A749">
        <v>20100224</v>
      </c>
      <c r="B749" t="s">
        <v>53</v>
      </c>
      <c r="C749">
        <v>111</v>
      </c>
      <c r="D749" t="s">
        <v>80</v>
      </c>
      <c r="E749" t="s">
        <v>66</v>
      </c>
      <c r="F749">
        <v>20100228</v>
      </c>
      <c r="G749" s="2">
        <v>124.78</v>
      </c>
      <c r="H749" s="2">
        <v>10481.52</v>
      </c>
    </row>
    <row r="750" spans="1:8">
      <c r="A750">
        <v>20100122</v>
      </c>
      <c r="B750" t="s">
        <v>53</v>
      </c>
      <c r="C750">
        <v>127</v>
      </c>
      <c r="D750" t="s">
        <v>80</v>
      </c>
      <c r="E750" t="s">
        <v>65</v>
      </c>
      <c r="F750">
        <v>20100131</v>
      </c>
      <c r="G750" s="2">
        <v>1221.53</v>
      </c>
      <c r="H750" s="2">
        <v>232301.57</v>
      </c>
    </row>
    <row r="751" spans="1:8">
      <c r="A751">
        <v>20100224</v>
      </c>
      <c r="B751" t="s">
        <v>53</v>
      </c>
      <c r="C751">
        <v>127</v>
      </c>
      <c r="D751" t="s">
        <v>80</v>
      </c>
      <c r="E751" t="s">
        <v>65</v>
      </c>
      <c r="F751">
        <v>20100228</v>
      </c>
      <c r="G751" s="2">
        <v>1221.53</v>
      </c>
      <c r="H751" s="2">
        <v>282138.71000000002</v>
      </c>
    </row>
    <row r="752" spans="1:8">
      <c r="A752">
        <v>20091001</v>
      </c>
      <c r="B752" t="s">
        <v>81</v>
      </c>
      <c r="C752" t="s">
        <v>82</v>
      </c>
      <c r="D752" t="s">
        <v>83</v>
      </c>
      <c r="E752" t="s">
        <v>69</v>
      </c>
      <c r="F752" t="s">
        <v>84</v>
      </c>
      <c r="G752" s="2">
        <v>1440</v>
      </c>
      <c r="H752" s="2">
        <v>25920</v>
      </c>
    </row>
    <row r="753" spans="1:8">
      <c r="A753">
        <v>20090915</v>
      </c>
      <c r="B753" t="s">
        <v>81</v>
      </c>
      <c r="C753" t="s">
        <v>82</v>
      </c>
      <c r="D753" t="s">
        <v>85</v>
      </c>
      <c r="E753" t="s">
        <v>69</v>
      </c>
      <c r="F753" t="s">
        <v>86</v>
      </c>
      <c r="G753" s="2">
        <v>2880</v>
      </c>
      <c r="H753" s="2">
        <v>17280</v>
      </c>
    </row>
    <row r="754" spans="1:8" ht="15.75" thickBot="1">
      <c r="A754" s="1"/>
      <c r="B754" s="1"/>
      <c r="C754" s="1"/>
      <c r="D754" s="1"/>
      <c r="E754" s="1"/>
      <c r="F754" s="1"/>
      <c r="G754" s="35">
        <f>SUBTOTAL(9,G2:G753)</f>
        <v>4642809.4599999981</v>
      </c>
      <c r="H754" s="16"/>
    </row>
    <row r="755" spans="1:8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IDP Information</vt:lpstr>
      <vt:lpstr>MMC's Individually</vt:lpstr>
      <vt:lpstr>'IDP Information'!Print_Area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Dorahn</dc:creator>
  <cp:lastModifiedBy>tshepol</cp:lastModifiedBy>
  <dcterms:created xsi:type="dcterms:W3CDTF">2011-01-27T10:59:46Z</dcterms:created>
  <dcterms:modified xsi:type="dcterms:W3CDTF">2011-02-03T08:43:45Z</dcterms:modified>
</cp:coreProperties>
</file>